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9320" windowHeight="9975"/>
  </bookViews>
  <sheets>
    <sheet name="Инвест.программы" sheetId="1" r:id="rId1"/>
  </sheets>
  <definedNames>
    <definedName name="_xlnm.Print_Titles" localSheetId="0">Инвест.программы!$12:$13</definedName>
    <definedName name="_xlnm.Print_Area" localSheetId="0">Инвест.программы!$A$1:$I$123</definedName>
  </definedNames>
  <calcPr calcId="144525"/>
</workbook>
</file>

<file path=xl/calcChain.xml><?xml version="1.0" encoding="utf-8"?>
<calcChain xmlns="http://schemas.openxmlformats.org/spreadsheetml/2006/main">
  <c r="F109" i="1" l="1"/>
  <c r="F113" i="1" l="1"/>
  <c r="E19" i="1"/>
  <c r="E18" i="1" s="1"/>
  <c r="F19" i="1"/>
  <c r="F18" i="1" l="1"/>
  <c r="F44" i="1" l="1"/>
  <c r="F17" i="1" s="1"/>
  <c r="E44" i="1"/>
  <c r="E17" i="1" s="1"/>
  <c r="F92" i="1"/>
  <c r="E92" i="1"/>
  <c r="G19" i="1" l="1"/>
  <c r="G18" i="1" s="1"/>
  <c r="G17" i="1" s="1"/>
  <c r="G50" i="1"/>
  <c r="I19" i="1"/>
  <c r="I18" i="1" s="1"/>
  <c r="I17" i="1" s="1"/>
  <c r="I50" i="1" l="1"/>
  <c r="F50" i="1"/>
  <c r="F49" i="1" s="1"/>
  <c r="F16" i="1" s="1"/>
  <c r="F15" i="1" s="1"/>
  <c r="E50" i="1"/>
  <c r="E49" i="1" s="1"/>
  <c r="E16" i="1" l="1"/>
</calcChain>
</file>

<file path=xl/sharedStrings.xml><?xml version="1.0" encoding="utf-8"?>
<sst xmlns="http://schemas.openxmlformats.org/spreadsheetml/2006/main" count="419" uniqueCount="204">
  <si>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</si>
  <si>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</si>
  <si>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</si>
  <si>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</si>
  <si>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</si>
  <si>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</si>
  <si>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</si>
  <si>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</si>
  <si>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</si>
  <si>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</si>
  <si>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</si>
  <si>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</si>
  <si>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</si>
  <si>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</si>
  <si>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</si>
  <si>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</si>
  <si>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</si>
  <si>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</si>
  <si>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</si>
  <si>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газопроводы, в т.ч.:</t>
  </si>
  <si>
    <t>газопроводы (спецнадбавка)</t>
  </si>
  <si>
    <t>газопроводы (прочие)</t>
  </si>
  <si>
    <t>телеметрия ГРП и ЭЗУ</t>
  </si>
  <si>
    <t>здания*</t>
  </si>
  <si>
    <t>1.1.2.</t>
  </si>
  <si>
    <t xml:space="preserve">реконструируемые (модернизируемые) объекты </t>
  </si>
  <si>
    <t>газопроводы, ГРП, ШРП</t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</si>
  <si>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</si>
  <si>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</si>
  <si>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</si>
  <si>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</si>
  <si>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</si>
  <si>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</si>
  <si>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</si>
  <si>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</si>
  <si>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</si>
  <si>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>легковой автотранспорт*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</si>
  <si>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</si>
  <si>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</si>
  <si>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</si>
  <si>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</si>
  <si>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</si>
  <si>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</si>
  <si>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</si>
  <si>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</si>
  <si>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</si>
  <si>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</si>
  <si>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к приказу от _____________ № ____________</t>
  </si>
  <si>
    <t>1.1.1.01</t>
  </si>
  <si>
    <t>1.1.1.02</t>
  </si>
  <si>
    <t>1.1.1.03</t>
  </si>
  <si>
    <t>1.1.1.04</t>
  </si>
  <si>
    <t>1.1.1.05</t>
  </si>
  <si>
    <t>1.1.1.06</t>
  </si>
  <si>
    <t>1.1.1.07</t>
  </si>
  <si>
    <t>1.1.1.08</t>
  </si>
  <si>
    <t>1.1.1.09</t>
  </si>
  <si>
    <t>1.1.1.10</t>
  </si>
  <si>
    <t>1.1.1.11</t>
  </si>
  <si>
    <t>1.1.1.12</t>
  </si>
  <si>
    <t>1.1.1.13</t>
  </si>
  <si>
    <t>1.1.1.14</t>
  </si>
  <si>
    <t>Газопровод высокого давления от ГРС-1 п.Придонской до места врезки газопровода-отвода к ГГРП №239 по ул.Л.Шевцовой г.Воронеж</t>
  </si>
  <si>
    <t xml:space="preserve"> -</t>
  </si>
  <si>
    <t>1.1.1.16</t>
  </si>
  <si>
    <t xml:space="preserve">        -</t>
  </si>
  <si>
    <t xml:space="preserve">      -</t>
  </si>
  <si>
    <t>4кв.16г.</t>
  </si>
  <si>
    <t>2кв.17г.</t>
  </si>
  <si>
    <t>4кв.17г.</t>
  </si>
  <si>
    <t>Сети газораспределения на территориииндивидуальной застройки восточной части города Россошь Россошанского муниципального района Воронежской области</t>
  </si>
  <si>
    <t>225,160,110,90,63</t>
  </si>
  <si>
    <t>110, 90, 63</t>
  </si>
  <si>
    <t>1.1.2.01</t>
  </si>
  <si>
    <t>1.1.1.15</t>
  </si>
  <si>
    <t>1.1.2.02</t>
  </si>
  <si>
    <t>1.1.2.03</t>
  </si>
  <si>
    <t>1.1.2.04</t>
  </si>
  <si>
    <t>1.1.2.05</t>
  </si>
  <si>
    <t>1.1.2.06</t>
  </si>
  <si>
    <t>1.1.2.07</t>
  </si>
  <si>
    <t>1.1.2.08</t>
  </si>
  <si>
    <t>1.1.2.09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</si>
  <si>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</si>
  <si>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</si>
  <si>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</si>
  <si>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</si>
  <si>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</si>
  <si>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</si>
  <si>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</si>
  <si>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</si>
  <si>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1.1.2.18</t>
  </si>
  <si>
    <t>1.1.2.19</t>
  </si>
  <si>
    <t>1.1.2.20</t>
  </si>
  <si>
    <t>1.1.2.21</t>
  </si>
  <si>
    <t>1.1.2.22</t>
  </si>
  <si>
    <t>1.1.2.23</t>
  </si>
  <si>
    <t>1.1.2.24</t>
  </si>
  <si>
    <t>1.1.2.25</t>
  </si>
  <si>
    <t>1.1.2.26</t>
  </si>
  <si>
    <t>1.1.2.27</t>
  </si>
  <si>
    <t>1.1.2.28</t>
  </si>
  <si>
    <t>1.1.2.29</t>
  </si>
  <si>
    <t>1.1.2.30</t>
  </si>
  <si>
    <t>1.1.2.31</t>
  </si>
  <si>
    <t>1.1.2.32</t>
  </si>
  <si>
    <t>1.1.2.33</t>
  </si>
  <si>
    <t>1.1.2.34</t>
  </si>
  <si>
    <t>1.1.2.35</t>
  </si>
  <si>
    <t>1.1.2.36</t>
  </si>
  <si>
    <t>1.1.2.37</t>
  </si>
  <si>
    <t>1.1.2.38</t>
  </si>
  <si>
    <t>Информация об инвестиционных программах ОАО "Газпром газораспределение Воронеж" на 2017 год</t>
  </si>
  <si>
    <t>4кв.18г.</t>
  </si>
  <si>
    <t>Газопровод высокого давления (0,6 Мпа) от п.Гусевка 2-я до с.Артюшкино Аннинского района Воронежской области</t>
  </si>
  <si>
    <t>3кв.17г.</t>
  </si>
  <si>
    <t>Газопровод высокого давления по ул.Новикова г.Воронеж 2 этап</t>
  </si>
  <si>
    <t>Газораспределительные сети по ул.Лугань села Данково Каширского муниципального района Воронежской области</t>
  </si>
  <si>
    <t>Газопровод низкого давления  по ул.Длинная х.Хвощеватый Каменского муниципального района Воронежской области</t>
  </si>
  <si>
    <t>Газораспределительные сети по ул.Лесная, ул.Юбилейная, ул.Левобережная, ул.Никольская, ул.Сосновая с.Александровка Новоусманского муниципального района Воронежской области</t>
  </si>
  <si>
    <t>Газопровод высокого давления с.Рождественская Хава - пос.Плясово-Снежково Новоусманского муниципального района. Газораспределительные сети от газопровода высокого давления с.Рождественская Хава - пос.Плясово - Снежково Новоусманского муниципального района Воронежской области</t>
  </si>
  <si>
    <t xml:space="preserve">Газораспределительные сети в с.Бабяково, ул. Дачная Новоусманского муниципального района Воронежской области </t>
  </si>
  <si>
    <t>Газораспределительные сети в п.Тойда 2-я Панинского муниципального района Воронежской области</t>
  </si>
  <si>
    <t>110, 90,63</t>
  </si>
  <si>
    <t>Газораспределительные сети в  х.Куренное Подгоренского муниципального района Воронежской области</t>
  </si>
  <si>
    <t>Газораспределительные сети х.Окраюшкин Подгоренского муниципального района Воронежской области</t>
  </si>
  <si>
    <t>Сети газораспределения п.Сергеевское Рамонского муниципального района Воронежской области</t>
  </si>
  <si>
    <t>Газораспределительные сети ул.Кооперативная, ул.Набережная в с.Сомово Рамонского муниципального района Воронежской области</t>
  </si>
  <si>
    <t>Газопровод высокого давления (0,6 Мпа) от ГРП №24/17 ул.Приграничная г.Воронеж до ул.Победы р.п.Рамонь</t>
  </si>
  <si>
    <t>2кв.18г.</t>
  </si>
  <si>
    <t>Газораспределительные сети в с.Долго-Маховатка Семилукского муниципального района Воронежской области</t>
  </si>
  <si>
    <t>1.1.1.17</t>
  </si>
  <si>
    <t>1.1.1.18</t>
  </si>
  <si>
    <t>1.1.1.19</t>
  </si>
  <si>
    <t>Газопровод высокого давления и низкого давления по ул.Богданович, Раздольная, Зеленая, пер.Зеленый в с.Новосильское Семилукского муниципального района Воронежской области</t>
  </si>
  <si>
    <t>Газораспределительные сети в п.Видный Таловского муниципального района Воронежской области</t>
  </si>
  <si>
    <t>Газораспределительные сети в п.Новогольский 2-й Таловского муниципального района Воронежской области</t>
  </si>
  <si>
    <t>1.1.1.20</t>
  </si>
  <si>
    <t>Газораспределительные сети в с.Братки по улице Рощинская Терновского муниципального района Воронежской области</t>
  </si>
  <si>
    <t>газопровод 2А №382-у 3-й отвод на г. Воронеж, инвентарный номер 01.00.0.0000059549 (линейная часть)</t>
  </si>
  <si>
    <t>Газопровод 55А №786-у от места врезки район кладбища к ГРП №239, инв. №01.00.0.0000060204</t>
  </si>
  <si>
    <t>газопровод 12А №764у г-д в/д от ГГРП по ул.Газовой по ул.Холмистой, ул.Машиностроителей,Дорожной,Конструкторов, инвентарный номер 01.00.0.0000059746</t>
  </si>
  <si>
    <t>газопровод 58А №349у  ул.Краснодонская от ГРС до ул.9 Января, инвентарный номер 01.00.0.0000059816(КШ700)</t>
  </si>
  <si>
    <t>газопровод 11А №500-у от ГГРП по ул. Газовой, инвентарный номер 01.00.0.0000059745</t>
  </si>
  <si>
    <t>газопровод 2А №382-у 3-й отвод на г. Воронеж, инвентарный номер 01.00.0.0000059549 (КШ300)</t>
  </si>
  <si>
    <t>газопровод 58А №349у  ул.Краснодонская от ГРС до ул.9 Января, инвентарный номер 01.00.0.0000059816(КШ300)</t>
  </si>
  <si>
    <t>Сооружение - ГРП ул.Свободы уч.11 п.Ясенки Бобровского района, инвентарный номер 04.00.0.0000002271</t>
  </si>
  <si>
    <t xml:space="preserve">Сооружение - ГРП ул.Свободы уч.11 п.Ясенки Бобровского района, инвентарный номер 04.00.0.0000002271 </t>
  </si>
  <si>
    <t>Газопровод высокого давления 1680, низкого давления 508,31 ул.Школьная с.В.Мамон, инвентарный номер 00.00.0.0000000266</t>
  </si>
  <si>
    <t>газопровод высокго давления  и ШРП к маслосыроз Строит435,8п/м с.В-М,ЭЗУ, инвентарный номер 00.00.0.0000000467</t>
  </si>
  <si>
    <t xml:space="preserve">Газопровод и ГРП   КСХП Лискинское, инвентарный номер 10.00.0.0000020266  </t>
  </si>
  <si>
    <t xml:space="preserve">Газопровод   Сан Цюрупы, инвентарный номер 10.00.0.0000020125 </t>
  </si>
  <si>
    <t>Газопровод и ЭЗУ   ТОО Донское, инвентарный номер 10.00.0.0000020180</t>
  </si>
  <si>
    <t>Газопровод  ЭЗУ и ГРП  к-з Кирова  Лискинский р-он, с.Ср.Икорец, Кирова, Юбилейная, инвентарный номер 10.00.0.0000020139 (КШ 150)</t>
  </si>
  <si>
    <t>Газопровод  ЭЗУ и ГРП  к-з Кирова  Лискинский р-он, с.Ср.Икорец, Кирова, Юбилейная, инвентарный номер 10.00.0.0000020139 (КШ 200)</t>
  </si>
  <si>
    <t>Газопровод  ЭЗУ и ГРП  к-з Кирова  Лискинский р-он, с.Ср.Икорец, Кирова, Юбилейная, инвентарный номер 10.00.0.0000020139 (250)</t>
  </si>
  <si>
    <t>Газопровод среднего давления 3744,03 п.м, с-з Масловский, ул.Первомайская, центр.усадьба, ШРП-2шт., инвентарный номер 02.00.0.00000121-1</t>
  </si>
  <si>
    <t>Газопровод высокого давления г.Семилуки ул.9 Января, инвентарный номер 18.00.0.946</t>
  </si>
  <si>
    <t>Газопровод низкого давления г.Семилуки ул.9 Января - Ленина 16, инвентарный номер 18.00.0.983</t>
  </si>
  <si>
    <t>Газопровод высокго и низкого давления р.п. Хохольский, ул. Свободы, инвентарный номер № 25.00.0.00001808-1</t>
  </si>
  <si>
    <t>ГРП №71 28А ул. Ф. Энгельса, 10 г. Воронеж, инвентарный номер 01.00.0.0000060376</t>
  </si>
  <si>
    <t>ГРП №123 1А  п. Тенистый, Туб. больница г. Воронеж, инвентарный номер 01.00.0.0000060287</t>
  </si>
  <si>
    <t>ГРП №57 66А ул. Коммунальная, 47 г. Воронеж, инвентарный номер 01.00.0.0000056298</t>
  </si>
  <si>
    <t>ГРП  №283 16А  ул. Братская, 2 г. Воронеж, инвентарный номер 01.00.0.0000056239</t>
  </si>
  <si>
    <t>ГРП  №127 1А ул. Паровозная, 76 г. Воронеж, инвентарный номер 01.00.0.0000056223</t>
  </si>
  <si>
    <t>ГРП №321 1А пер. Серафимовича, 1 г. Воронеж, инвентарный номер 01.00.0.0000056191</t>
  </si>
  <si>
    <t>ГРП №252 166А  ул. Шишкова, 58 г. Воронеж, инвентарный номер 01.00.0.0000057328</t>
  </si>
  <si>
    <t xml:space="preserve"> ГРП №226 30А ул. Машиностроителей, 26а г. Воронеж, инвентарный номер 01.00.0.0000057034</t>
  </si>
  <si>
    <t>ГРП №255 10А  ул. Беговая, 10/2 г. Воронеж, инвентарный номер 01.00.0.0000057649</t>
  </si>
  <si>
    <t>ГРП №48 53А ул. Киевская, 55 г. Воронеж, инвентарный номер 01.00.0.0000056917</t>
  </si>
  <si>
    <t>ГРП №292 58А ул. Остроухова, 5 г. Воронеж, инвентарный номер 01.00.0.0000056923</t>
  </si>
  <si>
    <t>ГРП №60 1А пер. Балтийский, 16 г. Воронеж, инвентарный номер 01.00.0.0000059333</t>
  </si>
  <si>
    <t>ГРП №306 22А Ленинский пр-т, 138, г.Воронеж, инв.№01.00.0.0000058584</t>
  </si>
  <si>
    <t>Газопровод и ГРП   КСХП Лискинское, инвентарный номер 10.00.0.0000020266</t>
  </si>
  <si>
    <t xml:space="preserve">Газопровод высокого давления  и ГРПШ с-з "Красная звезда" Лискинского р-она.ЭЗУ катодная -1шт, инвентарный номер 10.00.0.0000021387 </t>
  </si>
  <si>
    <t xml:space="preserve">Газопровод среднего давления , ГРП,ШРП к-зКр.Путилов, инвентарный номер 29.00.0.0000000251   </t>
  </si>
  <si>
    <t>1.1.2.39</t>
  </si>
  <si>
    <t>ГРП №22 ул. Пролетарская с. Морозовка, инвентарный номер 17.00.0.1248</t>
  </si>
  <si>
    <t>ГРП  г.Семилуки ул. 9 Января, инвентарный номер 18.00.0.1164</t>
  </si>
  <si>
    <t xml:space="preserve">Система автоматической пожарной сигнализации р.п. Кантемировка, Митрофановский газовый участок </t>
  </si>
  <si>
    <t>04 кв. 2016</t>
  </si>
  <si>
    <t>01 кв. 2017</t>
  </si>
  <si>
    <t>Система автоматической пожарной сигнализации г. Воронеж, ул. Чебышева, 28</t>
  </si>
  <si>
    <t>02 кв. 2017</t>
  </si>
  <si>
    <t>Котельная г.Воронеж,ул. Конструкторов,82</t>
  </si>
  <si>
    <t>04 кв. 2017</t>
  </si>
  <si>
    <t>Система автоматической пожарной сигнализации  г. Бобров, ул. 22 Января, д.1(Инв.№04.00.0.0000000433)</t>
  </si>
  <si>
    <t>Система автоматической пожарной сигнализации г. Бутурлиновка, ул. Парижской Коммуны, д. 172-А(Инв№07.00.0.00002524)</t>
  </si>
  <si>
    <t>Система автоматической пожарной сигнализации с. Верхняя Хава, Орловский ГУ(Инв№24.00.0.1000000410)</t>
  </si>
  <si>
    <t>Система автоматической пожарной сигнализации с. Нижнедевицк, ул. Шматова, д.49</t>
  </si>
  <si>
    <t>03 кв. 2017</t>
  </si>
  <si>
    <t>Система автоматической пожарной сигнализации с. Новая Усмань, ул. Ленина, д. 309</t>
  </si>
  <si>
    <t>Система автоматической пожарной сигнализации с. Новая Усмань, Совхоз Масловский</t>
  </si>
  <si>
    <t>Система автоматической пожарной сигнализации г. Нововоронеж, ул. Космонавтов, д.1-Б(Инв№11.00.0.00000110-1)</t>
  </si>
  <si>
    <t>Система автоматической пожарной сигнализации г. Новохоперск, ул. Тимирязева, д. 52(Инв№12.00.0.80000528 )</t>
  </si>
  <si>
    <t>Система автоматической пожарной сигнализации р.п. Ольховатка, ул. Степана Разина, д.1-А</t>
  </si>
  <si>
    <t>Система автоматической пожарной сигнализации с. Репьевка, ул. Молодежная, д. 36(Инв№00.00.0.ХХЛ0000188)</t>
  </si>
  <si>
    <t>Система автоматической пожарной сигнализации г. Семилуки, Землянский ГУ</t>
  </si>
  <si>
    <t>Система автоматической пожарной сигнализации г. Воронеж, ул. Конструкторов, 82(Инв№01.00.0.0000063707)</t>
  </si>
  <si>
    <t xml:space="preserve"> Система автоматической пожарной сигнализации  ГРП г. Воронеж ул. Газовая, 1</t>
  </si>
  <si>
    <t>Реконструкция производственной площадки с ограждением г. Борисоглебск, ул. Матросовская, 115 инв. № 06.00.0.1422</t>
  </si>
  <si>
    <t>Приложение 4б</t>
  </si>
  <si>
    <t>мебель</t>
  </si>
  <si>
    <t>1.3.6.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</si>
</sst>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</fonts>
  <fills count="9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22"/>
      </patternFill>
    </fill>
    <fill>
      <patternFill patternType="lightUp">
        <fgColor indexed="22"/>
        <bgColor indexed="43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49" fontId="6" fillId="0" borderId="6" xfId="1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/>
    <xf numFmtId="0" fontId="7" fillId="2" borderId="6" xfId="0" applyFont="1" applyFill="1" applyBorder="1" applyAlignment="1"/>
    <xf numFmtId="3" fontId="7" fillId="2" borderId="6" xfId="0" applyNumberFormat="1" applyFont="1" applyFill="1" applyBorder="1" applyAlignment="1"/>
    <xf numFmtId="3" fontId="6" fillId="0" borderId="6" xfId="0" applyNumberFormat="1" applyFont="1" applyBorder="1" applyAlignment="1">
      <alignment horizontal="center"/>
    </xf>
    <xf numFmtId="4" fontId="2" fillId="0" borderId="0" xfId="0" applyNumberFormat="1" applyFont="1"/>
    <xf numFmtId="49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9" fontId="2" fillId="3" borderId="6" xfId="1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horizontal="left" indent="1"/>
    </xf>
    <xf numFmtId="0" fontId="2" fillId="3" borderId="6" xfId="0" applyFont="1" applyFill="1" applyBorder="1"/>
    <xf numFmtId="3" fontId="2" fillId="3" borderId="6" xfId="0" applyNumberFormat="1" applyFont="1" applyFill="1" applyBorder="1" applyAlignment="1">
      <alignment horizontal="center"/>
    </xf>
    <xf numFmtId="49" fontId="2" fillId="4" borderId="6" xfId="1" applyNumberFormat="1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>
      <alignment horizontal="left" indent="1"/>
    </xf>
    <xf numFmtId="0" fontId="2" fillId="4" borderId="6" xfId="0" applyFont="1" applyFill="1" applyBorder="1"/>
    <xf numFmtId="3" fontId="2" fillId="4" borderId="6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4" borderId="6" xfId="0" applyFont="1" applyFill="1" applyBorder="1" applyAlignment="1">
      <alignment horizontal="right" inden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 vertical="top" wrapText="1"/>
    </xf>
    <xf numFmtId="0" fontId="2" fillId="4" borderId="6" xfId="0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" fontId="2" fillId="0" borderId="0" xfId="0" applyNumberFormat="1" applyFont="1"/>
    <xf numFmtId="3" fontId="2" fillId="0" borderId="6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4" fontId="2" fillId="5" borderId="6" xfId="0" applyNumberFormat="1" applyFont="1" applyFill="1" applyBorder="1" applyAlignment="1" applyProtection="1">
      <alignment horizontal="center" wrapText="1"/>
      <protection locked="0"/>
    </xf>
    <xf numFmtId="0" fontId="2" fillId="6" borderId="6" xfId="0" applyFont="1" applyFill="1" applyBorder="1" applyAlignment="1">
      <alignment horizontal="center"/>
    </xf>
    <xf numFmtId="0" fontId="2" fillId="5" borderId="6" xfId="0" applyFont="1" applyFill="1" applyBorder="1"/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4" fontId="2" fillId="0" borderId="6" xfId="0" applyNumberFormat="1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horizontal="left" wrapText="1" indent="1"/>
    </xf>
    <xf numFmtId="0" fontId="2" fillId="4" borderId="0" xfId="0" applyFont="1" applyFill="1"/>
    <xf numFmtId="0" fontId="2" fillId="0" borderId="2" xfId="0" applyFont="1" applyFill="1" applyBorder="1" applyAlignment="1">
      <alignment wrapText="1"/>
    </xf>
    <xf numFmtId="0" fontId="2" fillId="7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3" fontId="2" fillId="7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right"/>
    </xf>
    <xf numFmtId="3" fontId="2" fillId="2" borderId="6" xfId="0" applyNumberFormat="1" applyFont="1" applyFill="1" applyBorder="1" applyAlignment="1">
      <alignment horizontal="center"/>
    </xf>
    <xf numFmtId="3" fontId="2" fillId="0" borderId="6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3" fillId="0" borderId="0" xfId="1" applyNumberFormat="1" applyFont="1" applyFill="1" applyBorder="1" applyAlignment="1" applyProtection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8" borderId="6" xfId="0" applyFont="1" applyFill="1" applyBorder="1" applyAlignment="1">
      <alignment vertical="top" wrapText="1"/>
    </xf>
    <xf numFmtId="0" fontId="2" fillId="8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wrapText="1"/>
    </xf>
    <xf numFmtId="4" fontId="2" fillId="0" borderId="6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center" wrapText="1"/>
    </xf>
    <xf numFmtId="49" fontId="2" fillId="8" borderId="6" xfId="1" applyNumberFormat="1" applyFont="1" applyFill="1" applyBorder="1" applyAlignment="1" applyProtection="1">
      <alignment horizontal="center" vertical="center" wrapText="1"/>
    </xf>
    <xf numFmtId="3" fontId="2" fillId="8" borderId="6" xfId="0" applyNumberFormat="1" applyFont="1" applyFill="1" applyBorder="1" applyAlignment="1">
      <alignment horizontal="center"/>
    </xf>
    <xf numFmtId="0" fontId="2" fillId="8" borderId="6" xfId="0" applyFont="1" applyFill="1" applyBorder="1"/>
    <xf numFmtId="0" fontId="2" fillId="8" borderId="6" xfId="0" applyFont="1" applyFill="1" applyBorder="1" applyAlignment="1">
      <alignment horizontal="left" indent="1"/>
    </xf>
    <xf numFmtId="1" fontId="2" fillId="8" borderId="6" xfId="0" applyNumberFormat="1" applyFont="1" applyFill="1" applyBorder="1" applyAlignment="1">
      <alignment horizontal="center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left" indent="1"/>
    </xf>
    <xf numFmtId="1" fontId="2" fillId="0" borderId="0" xfId="0" applyNumberFormat="1" applyFont="1" applyFill="1"/>
    <xf numFmtId="0" fontId="2" fillId="8" borderId="6" xfId="0" applyFont="1" applyFill="1" applyBorder="1" applyAlignment="1">
      <alignment wrapText="1"/>
    </xf>
    <xf numFmtId="0" fontId="2" fillId="8" borderId="6" xfId="0" applyFont="1" applyFill="1" applyBorder="1" applyAlignment="1" applyProtection="1">
      <alignment horizontal="center" vertical="center"/>
      <protection locked="0"/>
    </xf>
    <xf numFmtId="3" fontId="2" fillId="8" borderId="6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center"/>
      <protection locked="0"/>
    </xf>
    <xf numFmtId="3" fontId="2" fillId="8" borderId="0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 wrapText="1"/>
    </xf>
    <xf numFmtId="4" fontId="2" fillId="4" borderId="0" xfId="0" applyNumberFormat="1" applyFont="1" applyFill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left" vertical="center" wrapText="1"/>
    </xf>
    <xf numFmtId="3" fontId="2" fillId="3" borderId="6" xfId="0" applyNumberFormat="1" applyFont="1" applyFill="1" applyBorder="1" applyAlignment="1">
      <alignment horizontal="right"/>
    </xf>
  </cellXfs>
  <cellStyles count="4">
    <cellStyle name=" 1" xfId="3"/>
    <cellStyle name="Обычный" xfId="0" builtinId="0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tabSelected="1" view="pageBreakPreview" topLeftCell="A101" zoomScaleNormal="100" zoomScaleSheetLayoutView="100" workbookViewId="0">
      <selection activeCell="F109" sqref="F109"/>
    </sheetView>
  </sheetViews>
  <sheetFormatPr defaultRowHeight="12.75" x14ac:dyDescent="0.2"/>
  <cols>
    <col min="1" max="1" width="7.5703125" style="3" customWidth="1"/>
    <col min="2" max="2" width="52.140625" style="3" customWidth="1"/>
    <col min="3" max="3" width="10.5703125" style="3" customWidth="1"/>
    <col min="4" max="4" width="9.7109375" style="3" customWidth="1"/>
    <col min="5" max="5" width="11.7109375" style="3" customWidth="1"/>
    <col min="6" max="6" width="11" style="3" customWidth="1"/>
    <col min="7" max="7" width="16" style="3" customWidth="1"/>
    <col min="8" max="9" width="17.140625" style="3" customWidth="1"/>
    <col min="10" max="10" width="15.85546875" style="3" customWidth="1"/>
    <col min="11" max="11" width="14.42578125" style="3" customWidth="1"/>
    <col min="12" max="16384" width="9.140625" style="3"/>
  </cols>
  <sheetData>
    <row r="1" spans="1:11" s="1" customFormat="1" ht="18.75" hidden="1" customHeight="1" x14ac:dyDescent="0.3">
      <c r="I1" s="2" t="s">
        <v>201</v>
      </c>
    </row>
    <row r="2" spans="1:11" s="1" customFormat="1" ht="18.75" hidden="1" customHeight="1" x14ac:dyDescent="0.3">
      <c r="I2" s="2" t="s">
        <v>47</v>
      </c>
    </row>
    <row r="3" spans="1:11" ht="6" hidden="1" customHeight="1" x14ac:dyDescent="0.2"/>
    <row r="4" spans="1:11" ht="6" hidden="1" customHeight="1" x14ac:dyDescent="0.3">
      <c r="I4" s="2"/>
    </row>
    <row r="5" spans="1:11" ht="6" hidden="1" customHeight="1" x14ac:dyDescent="0.3">
      <c r="I5" s="2"/>
    </row>
    <row r="6" spans="1:11" ht="6" hidden="1" customHeight="1" x14ac:dyDescent="0.25">
      <c r="I6" s="4"/>
    </row>
    <row r="7" spans="1:11" ht="6" hidden="1" customHeight="1" x14ac:dyDescent="0.2"/>
    <row r="8" spans="1:11" s="1" customFormat="1" ht="15.75" customHeight="1" x14ac:dyDescent="0.3">
      <c r="A8" s="100" t="s">
        <v>112</v>
      </c>
      <c r="B8" s="100"/>
      <c r="C8" s="100"/>
      <c r="D8" s="100"/>
      <c r="E8" s="100"/>
      <c r="F8" s="100"/>
      <c r="G8" s="100"/>
      <c r="H8" s="100"/>
      <c r="I8" s="100"/>
      <c r="J8" s="5"/>
      <c r="K8" s="5"/>
    </row>
    <row r="9" spans="1:11" ht="12.75" customHeight="1" x14ac:dyDescent="0.2">
      <c r="A9" s="101" t="s">
        <v>0</v>
      </c>
      <c r="B9" s="101"/>
      <c r="C9" s="101"/>
      <c r="D9" s="101"/>
      <c r="E9" s="101"/>
      <c r="F9" s="101"/>
      <c r="G9" s="101"/>
      <c r="H9" s="101"/>
      <c r="I9" s="101"/>
      <c r="J9" s="6"/>
    </row>
    <row r="10" spans="1:11" s="1" customFormat="1" ht="15.75" customHeight="1" x14ac:dyDescent="0.3">
      <c r="A10" s="102" t="s">
        <v>1</v>
      </c>
      <c r="B10" s="102"/>
      <c r="C10" s="102"/>
      <c r="D10" s="102"/>
      <c r="E10" s="102"/>
      <c r="F10" s="102"/>
      <c r="G10" s="102"/>
      <c r="H10" s="102"/>
      <c r="I10" s="102"/>
      <c r="J10" s="7"/>
      <c r="K10" s="7"/>
    </row>
    <row r="12" spans="1:11" ht="29.25" customHeight="1" x14ac:dyDescent="0.2">
      <c r="A12" s="103" t="s">
        <v>2</v>
      </c>
      <c r="B12" s="103" t="s">
        <v>3</v>
      </c>
      <c r="C12" s="105" t="s">
        <v>4</v>
      </c>
      <c r="D12" s="106"/>
      <c r="E12" s="105" t="s">
        <v>5</v>
      </c>
      <c r="F12" s="106"/>
      <c r="G12" s="105" t="s">
        <v>6</v>
      </c>
      <c r="H12" s="107"/>
      <c r="I12" s="106"/>
    </row>
    <row r="13" spans="1:11" ht="40.5" customHeight="1" x14ac:dyDescent="0.2">
      <c r="A13" s="104"/>
      <c r="B13" s="104"/>
      <c r="C13" s="8" t="s">
        <v>7</v>
      </c>
      <c r="D13" s="8" t="s">
        <v>8</v>
      </c>
      <c r="E13" s="9" t="s">
        <v>9</v>
      </c>
      <c r="F13" s="9" t="s">
        <v>10</v>
      </c>
      <c r="G13" s="8" t="s">
        <v>11</v>
      </c>
      <c r="H13" s="8" t="s">
        <v>12</v>
      </c>
      <c r="I13" s="8" t="s">
        <v>13</v>
      </c>
    </row>
    <row r="14" spans="1:11" x14ac:dyDescent="0.2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</row>
    <row r="15" spans="1:11" x14ac:dyDescent="0.2">
      <c r="A15" s="11">
        <v>1</v>
      </c>
      <c r="B15" s="12" t="s">
        <v>14</v>
      </c>
      <c r="C15" s="13"/>
      <c r="D15" s="13"/>
      <c r="E15" s="14"/>
      <c r="F15" s="15">
        <f>F16+F108+F109</f>
        <v>314423.94999999995</v>
      </c>
      <c r="G15" s="13"/>
      <c r="H15" s="13"/>
      <c r="I15" s="13"/>
      <c r="J15" s="16"/>
    </row>
    <row r="16" spans="1:11" ht="25.5" x14ac:dyDescent="0.2">
      <c r="A16" s="17" t="s">
        <v>15</v>
      </c>
      <c r="B16" s="18" t="s">
        <v>16</v>
      </c>
      <c r="C16" s="13"/>
      <c r="D16" s="13"/>
      <c r="E16" s="19">
        <f>E17+E49</f>
        <v>229879.51</v>
      </c>
      <c r="F16" s="19">
        <f>F17+F49</f>
        <v>176800.94999999998</v>
      </c>
      <c r="G16" s="20"/>
      <c r="H16" s="20"/>
      <c r="I16" s="20"/>
    </row>
    <row r="17" spans="1:9" ht="13.5" customHeight="1" x14ac:dyDescent="0.2">
      <c r="A17" s="21" t="s">
        <v>17</v>
      </c>
      <c r="B17" s="22" t="s">
        <v>18</v>
      </c>
      <c r="C17" s="23"/>
      <c r="D17" s="23"/>
      <c r="E17" s="24">
        <f>E18+E43+E44</f>
        <v>175403.1</v>
      </c>
      <c r="F17" s="24">
        <f>F18+F43+F44</f>
        <v>124494.19999999998</v>
      </c>
      <c r="G17" s="24">
        <f>G18</f>
        <v>108.77999999999999</v>
      </c>
      <c r="H17" s="23"/>
      <c r="I17" s="24">
        <f>I18</f>
        <v>18</v>
      </c>
    </row>
    <row r="18" spans="1:9" s="29" customFormat="1" x14ac:dyDescent="0.2">
      <c r="A18" s="25"/>
      <c r="B18" s="26" t="s">
        <v>19</v>
      </c>
      <c r="C18" s="27"/>
      <c r="D18" s="27"/>
      <c r="E18" s="28">
        <f>E19+E41</f>
        <v>149787.1</v>
      </c>
      <c r="F18" s="28">
        <f>F19+F41</f>
        <v>98932.199999999983</v>
      </c>
      <c r="G18" s="28">
        <f>G19+G41</f>
        <v>108.77999999999999</v>
      </c>
      <c r="H18" s="27"/>
      <c r="I18" s="28">
        <f>I19+I41</f>
        <v>18</v>
      </c>
    </row>
    <row r="19" spans="1:9" s="29" customFormat="1" x14ac:dyDescent="0.2">
      <c r="A19" s="25"/>
      <c r="B19" s="30" t="s">
        <v>20</v>
      </c>
      <c r="C19" s="27"/>
      <c r="D19" s="27"/>
      <c r="E19" s="28">
        <f>SUM(E20:E40)</f>
        <v>149787.1</v>
      </c>
      <c r="F19" s="28">
        <f>SUM(F20:F40)</f>
        <v>98932.199999999983</v>
      </c>
      <c r="G19" s="28">
        <f>SUM(G20:G40)</f>
        <v>108.77999999999999</v>
      </c>
      <c r="H19" s="27"/>
      <c r="I19" s="28">
        <f>SUM(I20:I40)</f>
        <v>18</v>
      </c>
    </row>
    <row r="20" spans="1:9" s="29" customFormat="1" ht="36" customHeight="1" x14ac:dyDescent="0.2">
      <c r="A20" s="31" t="s">
        <v>48</v>
      </c>
      <c r="B20" s="32" t="s">
        <v>62</v>
      </c>
      <c r="C20" s="33" t="s">
        <v>67</v>
      </c>
      <c r="D20" s="33" t="s">
        <v>69</v>
      </c>
      <c r="E20" s="34">
        <v>33371.4</v>
      </c>
      <c r="F20" s="34">
        <v>6342.4</v>
      </c>
      <c r="G20" s="35">
        <v>3.7</v>
      </c>
      <c r="H20" s="33">
        <v>325</v>
      </c>
      <c r="I20" s="36">
        <v>0</v>
      </c>
    </row>
    <row r="21" spans="1:9" s="29" customFormat="1" ht="42.75" customHeight="1" x14ac:dyDescent="0.2">
      <c r="A21" s="31" t="s">
        <v>49</v>
      </c>
      <c r="B21" s="73" t="s">
        <v>70</v>
      </c>
      <c r="C21" s="33" t="s">
        <v>68</v>
      </c>
      <c r="D21" s="33" t="s">
        <v>113</v>
      </c>
      <c r="E21" s="34">
        <v>36347.800000000003</v>
      </c>
      <c r="F21" s="34">
        <v>31533.4</v>
      </c>
      <c r="G21" s="35">
        <v>26.21</v>
      </c>
      <c r="H21" s="33" t="s">
        <v>71</v>
      </c>
      <c r="I21" s="36">
        <v>9</v>
      </c>
    </row>
    <row r="22" spans="1:9" s="29" customFormat="1" ht="30" customHeight="1" x14ac:dyDescent="0.2">
      <c r="A22" s="31" t="s">
        <v>50</v>
      </c>
      <c r="B22" s="71" t="s">
        <v>114</v>
      </c>
      <c r="C22" s="33" t="s">
        <v>115</v>
      </c>
      <c r="D22" s="33" t="s">
        <v>69</v>
      </c>
      <c r="E22" s="34">
        <v>5123.8999999999996</v>
      </c>
      <c r="F22" s="34">
        <v>5123.8999999999996</v>
      </c>
      <c r="G22" s="35">
        <v>6.4</v>
      </c>
      <c r="H22" s="33">
        <v>110</v>
      </c>
      <c r="I22" s="36">
        <v>0</v>
      </c>
    </row>
    <row r="23" spans="1:9" s="29" customFormat="1" ht="27" customHeight="1" x14ac:dyDescent="0.2">
      <c r="A23" s="31" t="s">
        <v>51</v>
      </c>
      <c r="B23" s="71" t="s">
        <v>116</v>
      </c>
      <c r="C23" s="33" t="s">
        <v>115</v>
      </c>
      <c r="D23" s="33" t="s">
        <v>69</v>
      </c>
      <c r="E23" s="34">
        <v>2608.4</v>
      </c>
      <c r="F23" s="34">
        <v>2608.4</v>
      </c>
      <c r="G23" s="35">
        <v>0.1</v>
      </c>
      <c r="H23" s="33">
        <v>720</v>
      </c>
      <c r="I23" s="36">
        <v>0</v>
      </c>
    </row>
    <row r="24" spans="1:9" s="29" customFormat="1" ht="25.5" customHeight="1" x14ac:dyDescent="0.2">
      <c r="A24" s="31" t="s">
        <v>52</v>
      </c>
      <c r="B24" s="71" t="s">
        <v>117</v>
      </c>
      <c r="C24" s="33" t="s">
        <v>115</v>
      </c>
      <c r="D24" s="33" t="s">
        <v>69</v>
      </c>
      <c r="E24" s="34">
        <v>1605</v>
      </c>
      <c r="F24" s="34">
        <v>1605</v>
      </c>
      <c r="G24" s="35">
        <v>1.5</v>
      </c>
      <c r="H24" s="33">
        <v>90</v>
      </c>
      <c r="I24" s="36">
        <v>1</v>
      </c>
    </row>
    <row r="25" spans="1:9" s="29" customFormat="1" ht="27" customHeight="1" x14ac:dyDescent="0.2">
      <c r="A25" s="31" t="s">
        <v>53</v>
      </c>
      <c r="B25" s="72" t="s">
        <v>118</v>
      </c>
      <c r="C25" s="33" t="s">
        <v>115</v>
      </c>
      <c r="D25" s="33" t="s">
        <v>69</v>
      </c>
      <c r="E25" s="34">
        <v>1851.3</v>
      </c>
      <c r="F25" s="34">
        <v>1851.3</v>
      </c>
      <c r="G25" s="35">
        <v>1.83</v>
      </c>
      <c r="H25" s="33">
        <v>90.11</v>
      </c>
      <c r="I25" s="36">
        <v>0</v>
      </c>
    </row>
    <row r="26" spans="1:9" s="29" customFormat="1" ht="55.5" customHeight="1" x14ac:dyDescent="0.2">
      <c r="A26" s="31" t="s">
        <v>54</v>
      </c>
      <c r="B26" s="73" t="s">
        <v>119</v>
      </c>
      <c r="C26" s="33" t="s">
        <v>115</v>
      </c>
      <c r="D26" s="33" t="s">
        <v>69</v>
      </c>
      <c r="E26" s="34">
        <v>6916.6</v>
      </c>
      <c r="F26" s="34">
        <v>6916.6</v>
      </c>
      <c r="G26" s="35">
        <v>5.59</v>
      </c>
      <c r="H26" s="33" t="s">
        <v>71</v>
      </c>
      <c r="I26" s="36">
        <v>1</v>
      </c>
    </row>
    <row r="27" spans="1:9" s="29" customFormat="1" ht="78.75" customHeight="1" x14ac:dyDescent="0.2">
      <c r="A27" s="31" t="s">
        <v>55</v>
      </c>
      <c r="B27" s="74" t="s">
        <v>120</v>
      </c>
      <c r="C27" s="33" t="s">
        <v>115</v>
      </c>
      <c r="D27" s="33" t="s">
        <v>69</v>
      </c>
      <c r="E27" s="34">
        <v>8456.6</v>
      </c>
      <c r="F27" s="34">
        <v>8456.4</v>
      </c>
      <c r="G27" s="35">
        <v>7.5</v>
      </c>
      <c r="H27" s="33">
        <v>110</v>
      </c>
      <c r="I27" s="36">
        <v>2</v>
      </c>
    </row>
    <row r="28" spans="1:9" s="29" customFormat="1" ht="40.5" customHeight="1" x14ac:dyDescent="0.2">
      <c r="A28" s="31" t="s">
        <v>56</v>
      </c>
      <c r="B28" s="73" t="s">
        <v>121</v>
      </c>
      <c r="C28" s="33" t="s">
        <v>115</v>
      </c>
      <c r="D28" s="33" t="s">
        <v>69</v>
      </c>
      <c r="E28" s="34">
        <v>2408.5</v>
      </c>
      <c r="F28" s="34">
        <v>2408.5</v>
      </c>
      <c r="G28" s="35">
        <v>2.5</v>
      </c>
      <c r="H28" s="33">
        <v>160</v>
      </c>
      <c r="I28" s="36">
        <v>0</v>
      </c>
    </row>
    <row r="29" spans="1:9" s="29" customFormat="1" ht="24.75" customHeight="1" x14ac:dyDescent="0.2">
      <c r="A29" s="31" t="s">
        <v>57</v>
      </c>
      <c r="B29" s="78" t="s">
        <v>122</v>
      </c>
      <c r="C29" s="33" t="s">
        <v>115</v>
      </c>
      <c r="D29" s="33" t="s">
        <v>69</v>
      </c>
      <c r="E29" s="34">
        <v>2067.3000000000002</v>
      </c>
      <c r="F29" s="34">
        <v>2067.3000000000002</v>
      </c>
      <c r="G29" s="35">
        <v>1.65</v>
      </c>
      <c r="H29" s="33" t="s">
        <v>123</v>
      </c>
      <c r="I29" s="36">
        <v>0</v>
      </c>
    </row>
    <row r="30" spans="1:9" s="29" customFormat="1" ht="25.5" x14ac:dyDescent="0.2">
      <c r="A30" s="31" t="s">
        <v>58</v>
      </c>
      <c r="B30" s="75" t="s">
        <v>124</v>
      </c>
      <c r="C30" s="33" t="s">
        <v>115</v>
      </c>
      <c r="D30" s="33" t="s">
        <v>113</v>
      </c>
      <c r="E30" s="34">
        <v>5307.5</v>
      </c>
      <c r="F30" s="34">
        <v>3892.7</v>
      </c>
      <c r="G30" s="35">
        <v>7</v>
      </c>
      <c r="H30" s="33">
        <v>90.63</v>
      </c>
      <c r="I30" s="36">
        <v>1</v>
      </c>
    </row>
    <row r="31" spans="1:9" s="29" customFormat="1" ht="27.75" customHeight="1" x14ac:dyDescent="0.2">
      <c r="A31" s="31" t="s">
        <v>59</v>
      </c>
      <c r="B31" s="73" t="s">
        <v>125</v>
      </c>
      <c r="C31" s="33" t="s">
        <v>115</v>
      </c>
      <c r="D31" s="33" t="s">
        <v>69</v>
      </c>
      <c r="E31" s="34">
        <v>6012.9</v>
      </c>
      <c r="F31" s="34">
        <v>6012.9</v>
      </c>
      <c r="G31" s="35">
        <v>9.5</v>
      </c>
      <c r="H31" s="33" t="s">
        <v>72</v>
      </c>
      <c r="I31" s="36">
        <v>2</v>
      </c>
    </row>
    <row r="32" spans="1:9" s="29" customFormat="1" ht="27.75" customHeight="1" x14ac:dyDescent="0.2">
      <c r="A32" s="31" t="s">
        <v>60</v>
      </c>
      <c r="B32" s="73" t="s">
        <v>126</v>
      </c>
      <c r="C32" s="33" t="s">
        <v>115</v>
      </c>
      <c r="D32" s="33" t="s">
        <v>69</v>
      </c>
      <c r="E32" s="34">
        <v>1472.4</v>
      </c>
      <c r="F32" s="34">
        <v>1472.4</v>
      </c>
      <c r="G32" s="35">
        <v>1.35</v>
      </c>
      <c r="H32" s="33">
        <v>110</v>
      </c>
      <c r="I32" s="36">
        <v>1</v>
      </c>
    </row>
    <row r="33" spans="1:11" s="29" customFormat="1" ht="27.75" customHeight="1" x14ac:dyDescent="0.2">
      <c r="A33" s="31" t="s">
        <v>61</v>
      </c>
      <c r="B33" s="73" t="s">
        <v>127</v>
      </c>
      <c r="C33" s="33" t="s">
        <v>115</v>
      </c>
      <c r="D33" s="33" t="s">
        <v>69</v>
      </c>
      <c r="E33" s="34">
        <v>4444.5</v>
      </c>
      <c r="F33" s="34">
        <v>4444.5</v>
      </c>
      <c r="G33" s="35">
        <v>2</v>
      </c>
      <c r="H33" s="33">
        <v>108</v>
      </c>
      <c r="I33" s="36">
        <v>0</v>
      </c>
    </row>
    <row r="34" spans="1:11" s="29" customFormat="1" ht="27.75" customHeight="1" x14ac:dyDescent="0.2">
      <c r="A34" s="31" t="s">
        <v>74</v>
      </c>
      <c r="B34" s="73" t="s">
        <v>128</v>
      </c>
      <c r="C34" s="33" t="s">
        <v>129</v>
      </c>
      <c r="D34" s="33" t="s">
        <v>113</v>
      </c>
      <c r="E34" s="34">
        <v>16427.5</v>
      </c>
      <c r="F34" s="34">
        <v>1700.9</v>
      </c>
      <c r="G34" s="35">
        <v>20</v>
      </c>
      <c r="H34" s="33">
        <v>225</v>
      </c>
      <c r="I34" s="36">
        <v>0</v>
      </c>
    </row>
    <row r="35" spans="1:11" s="29" customFormat="1" ht="27.75" customHeight="1" x14ac:dyDescent="0.2">
      <c r="A35" s="31" t="s">
        <v>64</v>
      </c>
      <c r="B35" s="73" t="s">
        <v>130</v>
      </c>
      <c r="C35" s="33" t="s">
        <v>115</v>
      </c>
      <c r="D35" s="33" t="s">
        <v>69</v>
      </c>
      <c r="E35" s="34">
        <v>3945.5</v>
      </c>
      <c r="F35" s="34">
        <v>3945.5</v>
      </c>
      <c r="G35" s="35">
        <v>3.2</v>
      </c>
      <c r="H35" s="33">
        <v>57</v>
      </c>
      <c r="I35" s="36">
        <v>0</v>
      </c>
    </row>
    <row r="36" spans="1:11" s="29" customFormat="1" ht="51.75" customHeight="1" x14ac:dyDescent="0.2">
      <c r="A36" s="31" t="s">
        <v>131</v>
      </c>
      <c r="B36" s="73" t="s">
        <v>134</v>
      </c>
      <c r="C36" s="33" t="s">
        <v>115</v>
      </c>
      <c r="D36" s="33" t="s">
        <v>69</v>
      </c>
      <c r="E36" s="34">
        <v>6007.4</v>
      </c>
      <c r="F36" s="34">
        <v>6007.4</v>
      </c>
      <c r="G36" s="35">
        <v>3.45</v>
      </c>
      <c r="H36" s="33">
        <v>108</v>
      </c>
      <c r="I36" s="36">
        <v>1</v>
      </c>
    </row>
    <row r="37" spans="1:11" s="29" customFormat="1" ht="27.75" customHeight="1" x14ac:dyDescent="0.2">
      <c r="A37" s="31" t="s">
        <v>132</v>
      </c>
      <c r="B37" s="73" t="s">
        <v>135</v>
      </c>
      <c r="C37" s="33" t="s">
        <v>129</v>
      </c>
      <c r="D37" s="33" t="s">
        <v>113</v>
      </c>
      <c r="E37" s="34">
        <v>1638.8</v>
      </c>
      <c r="F37" s="34">
        <v>611.29999999999995</v>
      </c>
      <c r="G37" s="35">
        <v>1.5</v>
      </c>
      <c r="H37" s="33">
        <v>110</v>
      </c>
      <c r="I37" s="36">
        <v>0</v>
      </c>
    </row>
    <row r="38" spans="1:11" s="29" customFormat="1" ht="27.75" customHeight="1" x14ac:dyDescent="0.2">
      <c r="A38" s="31" t="s">
        <v>133</v>
      </c>
      <c r="B38" s="73" t="s">
        <v>136</v>
      </c>
      <c r="C38" s="33" t="s">
        <v>129</v>
      </c>
      <c r="D38" s="33" t="s">
        <v>113</v>
      </c>
      <c r="E38" s="34">
        <v>2499.1</v>
      </c>
      <c r="F38" s="34">
        <v>656.7</v>
      </c>
      <c r="G38" s="35">
        <v>2.8</v>
      </c>
      <c r="H38" s="33">
        <v>110</v>
      </c>
      <c r="I38" s="36">
        <v>0</v>
      </c>
    </row>
    <row r="39" spans="1:11" s="29" customFormat="1" ht="30" customHeight="1" x14ac:dyDescent="0.2">
      <c r="A39" s="31" t="s">
        <v>137</v>
      </c>
      <c r="B39" s="73" t="s">
        <v>138</v>
      </c>
      <c r="C39" s="33" t="s">
        <v>115</v>
      </c>
      <c r="D39" s="33" t="s">
        <v>69</v>
      </c>
      <c r="E39" s="34">
        <v>1274.7</v>
      </c>
      <c r="F39" s="34">
        <v>1274.7</v>
      </c>
      <c r="G39" s="35">
        <v>1</v>
      </c>
      <c r="H39" s="33">
        <v>90</v>
      </c>
      <c r="I39" s="36">
        <v>0</v>
      </c>
    </row>
    <row r="40" spans="1:11" s="29" customFormat="1" x14ac:dyDescent="0.2">
      <c r="A40" s="31"/>
      <c r="B40" s="75"/>
      <c r="C40" s="33"/>
      <c r="D40" s="33"/>
      <c r="E40" s="34"/>
      <c r="F40" s="34"/>
      <c r="G40" s="35"/>
      <c r="H40" s="33"/>
      <c r="I40" s="36"/>
    </row>
    <row r="41" spans="1:11" x14ac:dyDescent="0.2">
      <c r="A41" s="39"/>
      <c r="B41" s="39" t="s">
        <v>21</v>
      </c>
      <c r="C41" s="40"/>
      <c r="D41" s="40"/>
      <c r="E41" s="41">
        <v>0</v>
      </c>
      <c r="F41" s="41">
        <v>0</v>
      </c>
      <c r="G41" s="86"/>
      <c r="H41" s="42"/>
      <c r="I41" s="41"/>
      <c r="J41" s="43"/>
      <c r="K41" s="43"/>
    </row>
    <row r="42" spans="1:11" s="29" customFormat="1" x14ac:dyDescent="0.2">
      <c r="A42" s="31"/>
      <c r="B42" s="80"/>
      <c r="C42" s="33"/>
      <c r="D42" s="33"/>
      <c r="E42" s="34"/>
      <c r="F42" s="44"/>
      <c r="G42" s="45"/>
      <c r="H42" s="46"/>
      <c r="I42" s="46"/>
    </row>
    <row r="43" spans="1:11" x14ac:dyDescent="0.2">
      <c r="A43" s="25"/>
      <c r="B43" s="26" t="s">
        <v>22</v>
      </c>
      <c r="C43" s="47"/>
      <c r="D43" s="47"/>
      <c r="E43" s="28">
        <v>16830</v>
      </c>
      <c r="F43" s="28">
        <v>16830</v>
      </c>
      <c r="G43" s="48"/>
      <c r="H43" s="48"/>
      <c r="I43" s="48"/>
    </row>
    <row r="44" spans="1:11" x14ac:dyDescent="0.2">
      <c r="A44" s="25"/>
      <c r="B44" s="26" t="s">
        <v>23</v>
      </c>
      <c r="C44" s="49"/>
      <c r="D44" s="27"/>
      <c r="E44" s="28">
        <f>SUM(E45:E48)</f>
        <v>8786</v>
      </c>
      <c r="F44" s="28">
        <f>SUM(F45:F48)</f>
        <v>8732</v>
      </c>
      <c r="G44" s="48"/>
      <c r="H44" s="48"/>
      <c r="I44" s="48"/>
    </row>
    <row r="45" spans="1:11" s="29" customFormat="1" ht="25.5" x14ac:dyDescent="0.2">
      <c r="A45" s="17"/>
      <c r="B45" s="91" t="s">
        <v>179</v>
      </c>
      <c r="C45" s="92" t="s">
        <v>180</v>
      </c>
      <c r="D45" s="92" t="s">
        <v>181</v>
      </c>
      <c r="E45" s="93">
        <v>127</v>
      </c>
      <c r="F45" s="38">
        <v>100</v>
      </c>
      <c r="G45" s="52"/>
      <c r="H45" s="52"/>
      <c r="I45" s="52"/>
    </row>
    <row r="46" spans="1:11" s="29" customFormat="1" ht="25.5" x14ac:dyDescent="0.2">
      <c r="A46" s="17"/>
      <c r="B46" s="32" t="s">
        <v>182</v>
      </c>
      <c r="C46" s="92" t="s">
        <v>180</v>
      </c>
      <c r="D46" s="92" t="s">
        <v>183</v>
      </c>
      <c r="E46" s="37">
        <v>187</v>
      </c>
      <c r="F46" s="38">
        <v>160</v>
      </c>
      <c r="G46" s="52"/>
      <c r="H46" s="52"/>
      <c r="I46" s="52"/>
    </row>
    <row r="47" spans="1:11" x14ac:dyDescent="0.2">
      <c r="A47" s="50"/>
      <c r="B47" s="32" t="s">
        <v>184</v>
      </c>
      <c r="C47" s="92" t="s">
        <v>183</v>
      </c>
      <c r="D47" s="92" t="s">
        <v>185</v>
      </c>
      <c r="E47" s="94">
        <v>8472</v>
      </c>
      <c r="F47" s="94">
        <v>8472</v>
      </c>
      <c r="G47" s="52"/>
      <c r="H47" s="52"/>
      <c r="I47" s="52"/>
    </row>
    <row r="48" spans="1:11" x14ac:dyDescent="0.2">
      <c r="A48" s="50"/>
      <c r="B48" s="51"/>
      <c r="C48" s="53"/>
      <c r="D48" s="53"/>
      <c r="E48" s="38"/>
      <c r="F48" s="38"/>
      <c r="G48" s="52"/>
      <c r="H48" s="52"/>
      <c r="I48" s="52"/>
    </row>
    <row r="49" spans="1:12" ht="25.5" customHeight="1" x14ac:dyDescent="0.2">
      <c r="A49" s="21" t="s">
        <v>24</v>
      </c>
      <c r="B49" s="54" t="s">
        <v>25</v>
      </c>
      <c r="C49" s="23"/>
      <c r="D49" s="23"/>
      <c r="E49" s="24">
        <f>E50+E91+E92</f>
        <v>54476.409999999996</v>
      </c>
      <c r="F49" s="24">
        <f>F50+F91+F92</f>
        <v>52306.75</v>
      </c>
      <c r="G49" s="23"/>
      <c r="H49" s="23"/>
      <c r="I49" s="23"/>
    </row>
    <row r="50" spans="1:12" s="55" customFormat="1" x14ac:dyDescent="0.2">
      <c r="A50" s="25"/>
      <c r="B50" s="26" t="s">
        <v>26</v>
      </c>
      <c r="C50" s="27"/>
      <c r="D50" s="27"/>
      <c r="E50" s="28">
        <f>SUM(E51:E89)</f>
        <v>47297.409999999996</v>
      </c>
      <c r="F50" s="28">
        <f>SUM(F51:F89)</f>
        <v>45610.75</v>
      </c>
      <c r="G50" s="87">
        <f>G51+G52</f>
        <v>7.0000000000000007E-2</v>
      </c>
      <c r="H50" s="28"/>
      <c r="I50" s="28">
        <f>SUM(I51:I89)</f>
        <v>18</v>
      </c>
      <c r="J50" s="98"/>
      <c r="L50" s="98"/>
    </row>
    <row r="51" spans="1:12" s="55" customFormat="1" ht="25.5" x14ac:dyDescent="0.2">
      <c r="A51" s="31" t="s">
        <v>73</v>
      </c>
      <c r="B51" s="76" t="s">
        <v>139</v>
      </c>
      <c r="C51" s="33" t="s">
        <v>115</v>
      </c>
      <c r="D51" s="33" t="s">
        <v>115</v>
      </c>
      <c r="E51" s="34">
        <v>516.98</v>
      </c>
      <c r="F51" s="44">
        <v>396.98</v>
      </c>
      <c r="G51" s="45">
        <v>0.02</v>
      </c>
      <c r="H51" s="46">
        <v>530</v>
      </c>
      <c r="I51" s="46">
        <v>0</v>
      </c>
    </row>
    <row r="52" spans="1:12" s="55" customFormat="1" ht="25.5" x14ac:dyDescent="0.2">
      <c r="A52" s="31" t="s">
        <v>75</v>
      </c>
      <c r="B52" s="56" t="s">
        <v>140</v>
      </c>
      <c r="C52" s="33" t="s">
        <v>115</v>
      </c>
      <c r="D52" s="33" t="s">
        <v>115</v>
      </c>
      <c r="E52" s="34">
        <v>606.5</v>
      </c>
      <c r="F52" s="44">
        <v>606.5</v>
      </c>
      <c r="G52" s="45">
        <v>0.05</v>
      </c>
      <c r="H52" s="46">
        <v>273</v>
      </c>
      <c r="I52" s="46">
        <v>0</v>
      </c>
    </row>
    <row r="53" spans="1:12" s="55" customFormat="1" ht="55.5" customHeight="1" x14ac:dyDescent="0.2">
      <c r="A53" s="31" t="s">
        <v>76</v>
      </c>
      <c r="B53" s="56" t="s">
        <v>141</v>
      </c>
      <c r="C53" s="33" t="s">
        <v>115</v>
      </c>
      <c r="D53" s="33" t="s">
        <v>115</v>
      </c>
      <c r="E53" s="34">
        <v>4439.1499999999996</v>
      </c>
      <c r="F53" s="44">
        <v>4416.38</v>
      </c>
      <c r="G53" s="45" t="s">
        <v>63</v>
      </c>
      <c r="H53" s="46" t="s">
        <v>65</v>
      </c>
      <c r="I53" s="46">
        <v>0</v>
      </c>
    </row>
    <row r="54" spans="1:12" s="55" customFormat="1" ht="25.5" customHeight="1" x14ac:dyDescent="0.2">
      <c r="A54" s="31" t="s">
        <v>77</v>
      </c>
      <c r="B54" s="56" t="s">
        <v>142</v>
      </c>
      <c r="C54" s="33" t="s">
        <v>115</v>
      </c>
      <c r="D54" s="33" t="s">
        <v>115</v>
      </c>
      <c r="E54" s="34">
        <v>5175.21</v>
      </c>
      <c r="F54" s="44">
        <v>5152.4399999999996</v>
      </c>
      <c r="G54" s="45" t="s">
        <v>66</v>
      </c>
      <c r="H54" s="46" t="s">
        <v>63</v>
      </c>
      <c r="I54" s="46">
        <v>0</v>
      </c>
    </row>
    <row r="55" spans="1:12" s="55" customFormat="1" ht="26.25" customHeight="1" x14ac:dyDescent="0.2">
      <c r="A55" s="31" t="s">
        <v>78</v>
      </c>
      <c r="B55" s="79" t="s">
        <v>143</v>
      </c>
      <c r="C55" s="33" t="s">
        <v>115</v>
      </c>
      <c r="D55" s="33" t="s">
        <v>115</v>
      </c>
      <c r="E55" s="34">
        <v>3324.95</v>
      </c>
      <c r="F55" s="44">
        <v>3302.18</v>
      </c>
      <c r="G55" s="45" t="s">
        <v>63</v>
      </c>
      <c r="H55" s="46" t="s">
        <v>63</v>
      </c>
      <c r="I55" s="46">
        <v>0</v>
      </c>
    </row>
    <row r="56" spans="1:12" s="55" customFormat="1" ht="25.5" customHeight="1" x14ac:dyDescent="0.2">
      <c r="A56" s="31" t="s">
        <v>79</v>
      </c>
      <c r="B56" s="79" t="s">
        <v>144</v>
      </c>
      <c r="C56" s="33" t="s">
        <v>115</v>
      </c>
      <c r="D56" s="33" t="s">
        <v>115</v>
      </c>
      <c r="E56" s="34">
        <v>679.37</v>
      </c>
      <c r="F56" s="44">
        <v>656.6</v>
      </c>
      <c r="G56" s="45" t="s">
        <v>63</v>
      </c>
      <c r="H56" s="46" t="s">
        <v>63</v>
      </c>
      <c r="I56" s="46">
        <v>0</v>
      </c>
    </row>
    <row r="57" spans="1:12" s="55" customFormat="1" ht="26.25" customHeight="1" x14ac:dyDescent="0.2">
      <c r="A57" s="31" t="s">
        <v>80</v>
      </c>
      <c r="B57" s="79" t="s">
        <v>145</v>
      </c>
      <c r="C57" s="33" t="s">
        <v>115</v>
      </c>
      <c r="D57" s="33" t="s">
        <v>115</v>
      </c>
      <c r="E57" s="34">
        <v>682.48</v>
      </c>
      <c r="F57" s="44">
        <v>659.71</v>
      </c>
      <c r="G57" s="77" t="s">
        <v>63</v>
      </c>
      <c r="H57" s="45" t="s">
        <v>63</v>
      </c>
      <c r="I57" s="46">
        <v>0</v>
      </c>
    </row>
    <row r="58" spans="1:12" s="55" customFormat="1" ht="26.25" customHeight="1" x14ac:dyDescent="0.2">
      <c r="A58" s="31" t="s">
        <v>81</v>
      </c>
      <c r="B58" s="79" t="s">
        <v>146</v>
      </c>
      <c r="C58" s="33" t="s">
        <v>115</v>
      </c>
      <c r="D58" s="33" t="s">
        <v>115</v>
      </c>
      <c r="E58" s="34">
        <v>109.9</v>
      </c>
      <c r="F58" s="44">
        <v>87.13</v>
      </c>
      <c r="G58" s="77" t="s">
        <v>63</v>
      </c>
      <c r="H58" s="45" t="s">
        <v>63</v>
      </c>
      <c r="I58" s="46">
        <v>0</v>
      </c>
    </row>
    <row r="59" spans="1:12" s="55" customFormat="1" ht="28.5" customHeight="1" x14ac:dyDescent="0.2">
      <c r="A59" s="31" t="s">
        <v>82</v>
      </c>
      <c r="B59" s="79" t="s">
        <v>147</v>
      </c>
      <c r="C59" s="33" t="s">
        <v>115</v>
      </c>
      <c r="D59" s="33" t="s">
        <v>115</v>
      </c>
      <c r="E59" s="34">
        <v>243.3</v>
      </c>
      <c r="F59" s="44">
        <v>220.53</v>
      </c>
      <c r="G59" s="45" t="s">
        <v>63</v>
      </c>
      <c r="H59" s="46" t="s">
        <v>63</v>
      </c>
      <c r="I59" s="46">
        <v>0</v>
      </c>
    </row>
    <row r="60" spans="1:12" s="55" customFormat="1" ht="28.5" customHeight="1" x14ac:dyDescent="0.2">
      <c r="A60" s="31" t="s">
        <v>83</v>
      </c>
      <c r="B60" s="79" t="s">
        <v>148</v>
      </c>
      <c r="C60" s="33" t="s">
        <v>115</v>
      </c>
      <c r="D60" s="33" t="s">
        <v>115</v>
      </c>
      <c r="E60" s="34">
        <v>251.25</v>
      </c>
      <c r="F60" s="44">
        <v>228.48</v>
      </c>
      <c r="G60" s="45" t="s">
        <v>63</v>
      </c>
      <c r="H60" s="46" t="s">
        <v>63</v>
      </c>
      <c r="I60" s="46">
        <v>0</v>
      </c>
    </row>
    <row r="61" spans="1:12" s="55" customFormat="1" ht="36" customHeight="1" x14ac:dyDescent="0.2">
      <c r="A61" s="31" t="s">
        <v>84</v>
      </c>
      <c r="B61" s="80" t="s">
        <v>149</v>
      </c>
      <c r="C61" s="33" t="s">
        <v>115</v>
      </c>
      <c r="D61" s="33" t="s">
        <v>115</v>
      </c>
      <c r="E61" s="34">
        <v>409.73</v>
      </c>
      <c r="F61" s="44">
        <v>386.96</v>
      </c>
      <c r="G61" s="45" t="s">
        <v>63</v>
      </c>
      <c r="H61" s="46" t="s">
        <v>63</v>
      </c>
      <c r="I61" s="46">
        <v>0</v>
      </c>
    </row>
    <row r="62" spans="1:12" s="55" customFormat="1" ht="24.75" customHeight="1" x14ac:dyDescent="0.2">
      <c r="A62" s="31" t="s">
        <v>85</v>
      </c>
      <c r="B62" s="79" t="s">
        <v>150</v>
      </c>
      <c r="C62" s="33" t="s">
        <v>115</v>
      </c>
      <c r="D62" s="33" t="s">
        <v>115</v>
      </c>
      <c r="E62" s="34">
        <v>416.51</v>
      </c>
      <c r="F62" s="44">
        <v>393.74</v>
      </c>
      <c r="G62" s="45" t="s">
        <v>63</v>
      </c>
      <c r="H62" s="46" t="s">
        <v>63</v>
      </c>
      <c r="I62" s="46">
        <v>0</v>
      </c>
    </row>
    <row r="63" spans="1:12" s="55" customFormat="1" ht="24" customHeight="1" x14ac:dyDescent="0.2">
      <c r="A63" s="31" t="s">
        <v>86</v>
      </c>
      <c r="B63" s="79" t="s">
        <v>151</v>
      </c>
      <c r="C63" s="33" t="s">
        <v>115</v>
      </c>
      <c r="D63" s="33" t="s">
        <v>115</v>
      </c>
      <c r="E63" s="34">
        <v>413.34</v>
      </c>
      <c r="F63" s="44">
        <v>390.57</v>
      </c>
      <c r="G63" s="45" t="s">
        <v>63</v>
      </c>
      <c r="H63" s="46" t="s">
        <v>63</v>
      </c>
      <c r="I63" s="46">
        <v>0</v>
      </c>
    </row>
    <row r="64" spans="1:12" s="55" customFormat="1" ht="24" customHeight="1" x14ac:dyDescent="0.2">
      <c r="A64" s="31" t="s">
        <v>87</v>
      </c>
      <c r="B64" s="79" t="s">
        <v>152</v>
      </c>
      <c r="C64" s="33" t="s">
        <v>115</v>
      </c>
      <c r="D64" s="33" t="s">
        <v>115</v>
      </c>
      <c r="E64" s="34">
        <v>475.44</v>
      </c>
      <c r="F64" s="44">
        <v>429.9</v>
      </c>
      <c r="G64" s="45" t="s">
        <v>63</v>
      </c>
      <c r="H64" s="46" t="s">
        <v>63</v>
      </c>
      <c r="I64" s="46">
        <v>0</v>
      </c>
    </row>
    <row r="65" spans="1:9" s="55" customFormat="1" ht="38.25" x14ac:dyDescent="0.2">
      <c r="A65" s="31" t="s">
        <v>88</v>
      </c>
      <c r="B65" s="79" t="s">
        <v>153</v>
      </c>
      <c r="C65" s="33" t="s">
        <v>115</v>
      </c>
      <c r="D65" s="33" t="s">
        <v>115</v>
      </c>
      <c r="E65" s="34">
        <v>325.56</v>
      </c>
      <c r="F65" s="44">
        <v>302.79000000000002</v>
      </c>
      <c r="G65" s="45" t="s">
        <v>63</v>
      </c>
      <c r="H65" s="46" t="s">
        <v>63</v>
      </c>
      <c r="I65" s="46">
        <v>0</v>
      </c>
    </row>
    <row r="66" spans="1:9" s="55" customFormat="1" ht="39" customHeight="1" x14ac:dyDescent="0.2">
      <c r="A66" s="31" t="s">
        <v>89</v>
      </c>
      <c r="B66" s="79" t="s">
        <v>154</v>
      </c>
      <c r="C66" s="33" t="s">
        <v>115</v>
      </c>
      <c r="D66" s="33" t="s">
        <v>115</v>
      </c>
      <c r="E66" s="34">
        <v>423.89</v>
      </c>
      <c r="F66" s="44">
        <v>401.12</v>
      </c>
      <c r="G66" s="45" t="s">
        <v>63</v>
      </c>
      <c r="H66" s="46" t="s">
        <v>63</v>
      </c>
      <c r="I66" s="46">
        <v>0</v>
      </c>
    </row>
    <row r="67" spans="1:9" s="55" customFormat="1" ht="39.75" customHeight="1" x14ac:dyDescent="0.2">
      <c r="A67" s="31" t="s">
        <v>90</v>
      </c>
      <c r="B67" s="79" t="s">
        <v>155</v>
      </c>
      <c r="C67" s="33" t="s">
        <v>115</v>
      </c>
      <c r="D67" s="33" t="s">
        <v>115</v>
      </c>
      <c r="E67" s="34">
        <v>736.94</v>
      </c>
      <c r="F67" s="44">
        <v>714.17</v>
      </c>
      <c r="G67" s="45" t="s">
        <v>63</v>
      </c>
      <c r="H67" s="46" t="s">
        <v>63</v>
      </c>
      <c r="I67" s="46">
        <v>0</v>
      </c>
    </row>
    <row r="68" spans="1:9" s="55" customFormat="1" ht="35.25" customHeight="1" x14ac:dyDescent="0.2">
      <c r="A68" s="31" t="s">
        <v>91</v>
      </c>
      <c r="B68" s="32" t="s">
        <v>156</v>
      </c>
      <c r="C68" s="33" t="s">
        <v>115</v>
      </c>
      <c r="D68" s="33" t="s">
        <v>115</v>
      </c>
      <c r="E68" s="34">
        <v>371</v>
      </c>
      <c r="F68" s="44">
        <v>348.23</v>
      </c>
      <c r="G68" s="45" t="s">
        <v>63</v>
      </c>
      <c r="H68" s="46" t="s">
        <v>63</v>
      </c>
      <c r="I68" s="46">
        <v>0</v>
      </c>
    </row>
    <row r="69" spans="1:9" s="55" customFormat="1" ht="24.75" customHeight="1" x14ac:dyDescent="0.2">
      <c r="A69" s="31" t="s">
        <v>92</v>
      </c>
      <c r="B69" s="32" t="s">
        <v>157</v>
      </c>
      <c r="C69" s="33" t="s">
        <v>115</v>
      </c>
      <c r="D69" s="33" t="s">
        <v>115</v>
      </c>
      <c r="E69" s="34">
        <v>115.93</v>
      </c>
      <c r="F69" s="44">
        <v>93.16</v>
      </c>
      <c r="G69" s="45" t="s">
        <v>63</v>
      </c>
      <c r="H69" s="46" t="s">
        <v>63</v>
      </c>
      <c r="I69" s="46">
        <v>0</v>
      </c>
    </row>
    <row r="70" spans="1:9" s="55" customFormat="1" ht="25.5" customHeight="1" x14ac:dyDescent="0.2">
      <c r="A70" s="31" t="s">
        <v>93</v>
      </c>
      <c r="B70" s="56" t="s">
        <v>158</v>
      </c>
      <c r="C70" s="33" t="s">
        <v>115</v>
      </c>
      <c r="D70" s="33" t="s">
        <v>115</v>
      </c>
      <c r="E70" s="34">
        <v>276.92</v>
      </c>
      <c r="F70" s="44">
        <v>254.15</v>
      </c>
      <c r="G70" s="45" t="s">
        <v>63</v>
      </c>
      <c r="H70" s="46" t="s">
        <v>63</v>
      </c>
      <c r="I70" s="46">
        <v>0</v>
      </c>
    </row>
    <row r="71" spans="1:9" s="55" customFormat="1" ht="25.5" customHeight="1" x14ac:dyDescent="0.2">
      <c r="A71" s="31" t="s">
        <v>94</v>
      </c>
      <c r="B71" s="56" t="s">
        <v>159</v>
      </c>
      <c r="C71" s="33" t="s">
        <v>115</v>
      </c>
      <c r="D71" s="33" t="s">
        <v>115</v>
      </c>
      <c r="E71" s="34">
        <v>504.84</v>
      </c>
      <c r="F71" s="44">
        <v>413.76</v>
      </c>
      <c r="G71" s="45" t="s">
        <v>63</v>
      </c>
      <c r="H71" s="46" t="s">
        <v>63</v>
      </c>
      <c r="I71" s="46">
        <v>0</v>
      </c>
    </row>
    <row r="72" spans="1:9" s="55" customFormat="1" ht="24.75" customHeight="1" x14ac:dyDescent="0.2">
      <c r="A72" s="31" t="s">
        <v>95</v>
      </c>
      <c r="B72" s="76" t="s">
        <v>160</v>
      </c>
      <c r="C72" s="33" t="s">
        <v>115</v>
      </c>
      <c r="D72" s="33" t="s">
        <v>115</v>
      </c>
      <c r="E72" s="34">
        <v>920.25</v>
      </c>
      <c r="F72" s="44">
        <v>846.5</v>
      </c>
      <c r="G72" s="45" t="s">
        <v>63</v>
      </c>
      <c r="H72" s="46" t="s">
        <v>63</v>
      </c>
      <c r="I72" s="46">
        <v>1</v>
      </c>
    </row>
    <row r="73" spans="1:9" s="55" customFormat="1" ht="25.5" customHeight="1" x14ac:dyDescent="0.2">
      <c r="A73" s="31" t="s">
        <v>96</v>
      </c>
      <c r="B73" s="76" t="s">
        <v>161</v>
      </c>
      <c r="C73" s="33" t="s">
        <v>115</v>
      </c>
      <c r="D73" s="33" t="s">
        <v>115</v>
      </c>
      <c r="E73" s="34">
        <v>929.06</v>
      </c>
      <c r="F73" s="44">
        <v>855.31</v>
      </c>
      <c r="G73" s="45" t="s">
        <v>63</v>
      </c>
      <c r="H73" s="46" t="s">
        <v>63</v>
      </c>
      <c r="I73" s="46">
        <v>1</v>
      </c>
    </row>
    <row r="74" spans="1:9" s="55" customFormat="1" ht="24.75" customHeight="1" x14ac:dyDescent="0.2">
      <c r="A74" s="31" t="s">
        <v>97</v>
      </c>
      <c r="B74" s="56" t="s">
        <v>162</v>
      </c>
      <c r="C74" s="33" t="s">
        <v>115</v>
      </c>
      <c r="D74" s="33" t="s">
        <v>115</v>
      </c>
      <c r="E74" s="34">
        <v>2882.06</v>
      </c>
      <c r="F74" s="44">
        <v>2808.31</v>
      </c>
      <c r="G74" s="45" t="s">
        <v>63</v>
      </c>
      <c r="H74" s="46" t="s">
        <v>63</v>
      </c>
      <c r="I74" s="46">
        <v>1</v>
      </c>
    </row>
    <row r="75" spans="1:9" s="55" customFormat="1" ht="24" customHeight="1" x14ac:dyDescent="0.2">
      <c r="A75" s="31" t="s">
        <v>98</v>
      </c>
      <c r="B75" s="56" t="s">
        <v>163</v>
      </c>
      <c r="C75" s="33" t="s">
        <v>115</v>
      </c>
      <c r="D75" s="33" t="s">
        <v>115</v>
      </c>
      <c r="E75" s="34">
        <v>1102.54</v>
      </c>
      <c r="F75" s="44">
        <v>1049.8699999999999</v>
      </c>
      <c r="G75" s="45" t="s">
        <v>63</v>
      </c>
      <c r="H75" s="46" t="s">
        <v>63</v>
      </c>
      <c r="I75" s="46">
        <v>1</v>
      </c>
    </row>
    <row r="76" spans="1:9" s="55" customFormat="1" ht="24" customHeight="1" x14ac:dyDescent="0.2">
      <c r="A76" s="31" t="s">
        <v>99</v>
      </c>
      <c r="B76" s="56" t="s">
        <v>164</v>
      </c>
      <c r="C76" s="33" t="s">
        <v>115</v>
      </c>
      <c r="D76" s="33" t="s">
        <v>115</v>
      </c>
      <c r="E76" s="34">
        <v>1111.3499999999999</v>
      </c>
      <c r="F76" s="44">
        <v>1058.68</v>
      </c>
      <c r="G76" s="45" t="s">
        <v>63</v>
      </c>
      <c r="H76" s="46" t="s">
        <v>63</v>
      </c>
      <c r="I76" s="46">
        <v>1</v>
      </c>
    </row>
    <row r="77" spans="1:9" s="55" customFormat="1" ht="28.5" customHeight="1" x14ac:dyDescent="0.2">
      <c r="A77" s="31" t="s">
        <v>100</v>
      </c>
      <c r="B77" s="56" t="s">
        <v>165</v>
      </c>
      <c r="C77" s="33" t="s">
        <v>115</v>
      </c>
      <c r="D77" s="33" t="s">
        <v>115</v>
      </c>
      <c r="E77" s="34">
        <v>1120.1600000000001</v>
      </c>
      <c r="F77" s="44">
        <v>1067.49</v>
      </c>
      <c r="G77" s="45" t="s">
        <v>63</v>
      </c>
      <c r="H77" s="46" t="s">
        <v>63</v>
      </c>
      <c r="I77" s="46">
        <v>1</v>
      </c>
    </row>
    <row r="78" spans="1:9" s="55" customFormat="1" ht="25.5" customHeight="1" x14ac:dyDescent="0.2">
      <c r="A78" s="31" t="s">
        <v>101</v>
      </c>
      <c r="B78" s="56" t="s">
        <v>166</v>
      </c>
      <c r="C78" s="33" t="s">
        <v>115</v>
      </c>
      <c r="D78" s="33" t="s">
        <v>115</v>
      </c>
      <c r="E78" s="82">
        <v>1100.6199999999999</v>
      </c>
      <c r="F78" s="82">
        <v>1047.95</v>
      </c>
      <c r="G78" s="45" t="s">
        <v>63</v>
      </c>
      <c r="H78" s="46" t="s">
        <v>63</v>
      </c>
      <c r="I78" s="46">
        <v>1</v>
      </c>
    </row>
    <row r="79" spans="1:9" s="55" customFormat="1" ht="27.75" customHeight="1" x14ac:dyDescent="0.2">
      <c r="A79" s="31" t="s">
        <v>102</v>
      </c>
      <c r="B79" s="56" t="s">
        <v>167</v>
      </c>
      <c r="C79" s="33" t="s">
        <v>115</v>
      </c>
      <c r="D79" s="33" t="s">
        <v>115</v>
      </c>
      <c r="E79" s="82">
        <v>1698.96</v>
      </c>
      <c r="F79" s="82">
        <v>1625.21</v>
      </c>
      <c r="G79" s="45" t="s">
        <v>63</v>
      </c>
      <c r="H79" s="46" t="s">
        <v>63</v>
      </c>
      <c r="I79" s="46">
        <v>1</v>
      </c>
    </row>
    <row r="80" spans="1:9" s="55" customFormat="1" ht="27.75" customHeight="1" x14ac:dyDescent="0.2">
      <c r="A80" s="31" t="s">
        <v>103</v>
      </c>
      <c r="B80" s="56" t="s">
        <v>168</v>
      </c>
      <c r="C80" s="33" t="s">
        <v>115</v>
      </c>
      <c r="D80" s="33" t="s">
        <v>115</v>
      </c>
      <c r="E80" s="82">
        <v>1112.3800000000001</v>
      </c>
      <c r="F80" s="82">
        <v>1059.71</v>
      </c>
      <c r="G80" s="45" t="s">
        <v>63</v>
      </c>
      <c r="H80" s="46" t="s">
        <v>63</v>
      </c>
      <c r="I80" s="46">
        <v>1</v>
      </c>
    </row>
    <row r="81" spans="1:12" s="55" customFormat="1" ht="24.75" customHeight="1" x14ac:dyDescent="0.2">
      <c r="A81" s="31" t="s">
        <v>104</v>
      </c>
      <c r="B81" s="56" t="s">
        <v>169</v>
      </c>
      <c r="C81" s="33" t="s">
        <v>115</v>
      </c>
      <c r="D81" s="33" t="s">
        <v>115</v>
      </c>
      <c r="E81" s="82">
        <v>1115.49</v>
      </c>
      <c r="F81" s="82">
        <v>1062.82</v>
      </c>
      <c r="G81" s="45" t="s">
        <v>63</v>
      </c>
      <c r="H81" s="46" t="s">
        <v>63</v>
      </c>
      <c r="I81" s="46">
        <v>1</v>
      </c>
    </row>
    <row r="82" spans="1:12" s="55" customFormat="1" ht="24" customHeight="1" x14ac:dyDescent="0.2">
      <c r="A82" s="31" t="s">
        <v>105</v>
      </c>
      <c r="B82" s="56" t="s">
        <v>170</v>
      </c>
      <c r="C82" s="33" t="s">
        <v>115</v>
      </c>
      <c r="D82" s="33" t="s">
        <v>115</v>
      </c>
      <c r="E82" s="82">
        <v>1102.2</v>
      </c>
      <c r="F82" s="82">
        <v>1049.53</v>
      </c>
      <c r="G82" s="45" t="s">
        <v>63</v>
      </c>
      <c r="H82" s="46" t="s">
        <v>63</v>
      </c>
      <c r="I82" s="46">
        <v>1</v>
      </c>
    </row>
    <row r="83" spans="1:12" s="55" customFormat="1" ht="27" customHeight="1" x14ac:dyDescent="0.2">
      <c r="A83" s="31" t="s">
        <v>106</v>
      </c>
      <c r="B83" s="56" t="s">
        <v>171</v>
      </c>
      <c r="C83" s="33" t="s">
        <v>115</v>
      </c>
      <c r="D83" s="33" t="s">
        <v>115</v>
      </c>
      <c r="E83" s="82">
        <v>1110.98</v>
      </c>
      <c r="F83" s="82">
        <v>1058.31</v>
      </c>
      <c r="G83" s="45" t="s">
        <v>63</v>
      </c>
      <c r="H83" s="46" t="s">
        <v>63</v>
      </c>
      <c r="I83" s="46">
        <v>1</v>
      </c>
    </row>
    <row r="84" spans="1:12" s="55" customFormat="1" ht="25.5" customHeight="1" x14ac:dyDescent="0.2">
      <c r="A84" s="31" t="s">
        <v>107</v>
      </c>
      <c r="B84" s="56" t="s">
        <v>172</v>
      </c>
      <c r="C84" s="33" t="s">
        <v>115</v>
      </c>
      <c r="D84" s="33" t="s">
        <v>115</v>
      </c>
      <c r="E84" s="82">
        <v>920.25</v>
      </c>
      <c r="F84" s="82">
        <v>920.25</v>
      </c>
      <c r="G84" s="45" t="s">
        <v>63</v>
      </c>
      <c r="H84" s="46" t="s">
        <v>63</v>
      </c>
      <c r="I84" s="46">
        <v>1</v>
      </c>
    </row>
    <row r="85" spans="1:12" s="55" customFormat="1" ht="24.75" customHeight="1" x14ac:dyDescent="0.2">
      <c r="A85" s="31" t="s">
        <v>108</v>
      </c>
      <c r="B85" s="56" t="s">
        <v>173</v>
      </c>
      <c r="C85" s="33" t="s">
        <v>115</v>
      </c>
      <c r="D85" s="33" t="s">
        <v>115</v>
      </c>
      <c r="E85" s="82">
        <v>2085.7199999999998</v>
      </c>
      <c r="F85" s="82">
        <v>2011.97</v>
      </c>
      <c r="G85" s="45" t="s">
        <v>63</v>
      </c>
      <c r="H85" s="46" t="s">
        <v>63</v>
      </c>
      <c r="I85" s="46">
        <v>1</v>
      </c>
    </row>
    <row r="86" spans="1:12" s="55" customFormat="1" ht="39" customHeight="1" x14ac:dyDescent="0.2">
      <c r="A86" s="31" t="s">
        <v>109</v>
      </c>
      <c r="B86" s="56" t="s">
        <v>174</v>
      </c>
      <c r="C86" s="33" t="s">
        <v>115</v>
      </c>
      <c r="D86" s="33" t="s">
        <v>115</v>
      </c>
      <c r="E86" s="82">
        <v>1936.14</v>
      </c>
      <c r="F86" s="82">
        <v>1862.39</v>
      </c>
      <c r="G86" s="45" t="s">
        <v>63</v>
      </c>
      <c r="H86" s="46" t="s">
        <v>63</v>
      </c>
      <c r="I86" s="46">
        <v>1</v>
      </c>
    </row>
    <row r="87" spans="1:12" s="55" customFormat="1" ht="27.75" customHeight="1" x14ac:dyDescent="0.2">
      <c r="A87" s="31" t="s">
        <v>110</v>
      </c>
      <c r="B87" s="56" t="s">
        <v>175</v>
      </c>
      <c r="C87" s="33" t="s">
        <v>115</v>
      </c>
      <c r="D87" s="33" t="s">
        <v>115</v>
      </c>
      <c r="E87" s="82">
        <v>1102.42</v>
      </c>
      <c r="F87" s="82">
        <v>1049.75</v>
      </c>
      <c r="G87" s="45" t="s">
        <v>63</v>
      </c>
      <c r="H87" s="46" t="s">
        <v>63</v>
      </c>
      <c r="I87" s="46">
        <v>1</v>
      </c>
    </row>
    <row r="88" spans="1:12" s="55" customFormat="1" ht="27.75" customHeight="1" x14ac:dyDescent="0.2">
      <c r="A88" s="31" t="s">
        <v>111</v>
      </c>
      <c r="B88" s="56" t="s">
        <v>177</v>
      </c>
      <c r="C88" s="33" t="s">
        <v>115</v>
      </c>
      <c r="D88" s="33" t="s">
        <v>115</v>
      </c>
      <c r="E88" s="82">
        <v>4355.0600000000004</v>
      </c>
      <c r="F88" s="82">
        <v>4281.3100000000004</v>
      </c>
      <c r="G88" s="45" t="s">
        <v>63</v>
      </c>
      <c r="H88" s="46" t="s">
        <v>63</v>
      </c>
      <c r="I88" s="46">
        <v>1</v>
      </c>
    </row>
    <row r="89" spans="1:12" s="55" customFormat="1" ht="21" customHeight="1" x14ac:dyDescent="0.2">
      <c r="A89" s="31" t="s">
        <v>176</v>
      </c>
      <c r="B89" s="56" t="s">
        <v>178</v>
      </c>
      <c r="C89" s="33" t="s">
        <v>115</v>
      </c>
      <c r="D89" s="33" t="s">
        <v>115</v>
      </c>
      <c r="E89" s="82">
        <v>1092.58</v>
      </c>
      <c r="F89" s="82">
        <v>1039.9100000000001</v>
      </c>
      <c r="G89" s="45" t="s">
        <v>63</v>
      </c>
      <c r="H89" s="46" t="s">
        <v>63</v>
      </c>
      <c r="I89" s="46">
        <v>1</v>
      </c>
    </row>
    <row r="90" spans="1:12" s="55" customFormat="1" x14ac:dyDescent="0.2">
      <c r="A90" s="81"/>
      <c r="B90" s="84"/>
      <c r="C90" s="83"/>
      <c r="D90" s="83"/>
      <c r="E90" s="82"/>
      <c r="F90" s="82"/>
      <c r="G90" s="85"/>
      <c r="H90" s="83"/>
      <c r="I90" s="85"/>
    </row>
    <row r="91" spans="1:12" x14ac:dyDescent="0.2">
      <c r="A91" s="25"/>
      <c r="B91" s="26" t="s">
        <v>22</v>
      </c>
      <c r="C91" s="47"/>
      <c r="D91" s="47"/>
      <c r="E91" s="28"/>
      <c r="F91" s="28"/>
      <c r="G91" s="48"/>
      <c r="H91" s="48"/>
      <c r="I91" s="48"/>
      <c r="J91" s="43"/>
      <c r="K91" s="43"/>
    </row>
    <row r="92" spans="1:12" x14ac:dyDescent="0.2">
      <c r="A92" s="25"/>
      <c r="B92" s="26" t="s">
        <v>23</v>
      </c>
      <c r="C92" s="49"/>
      <c r="D92" s="27"/>
      <c r="E92" s="28">
        <f>SUM(E93:E107)</f>
        <v>7179</v>
      </c>
      <c r="F92" s="28">
        <f>SUM(F93:F107)</f>
        <v>6696</v>
      </c>
      <c r="G92" s="48"/>
      <c r="H92" s="48"/>
      <c r="I92" s="48"/>
      <c r="J92" s="43"/>
      <c r="K92" s="43"/>
      <c r="L92" s="98"/>
    </row>
    <row r="93" spans="1:12" s="29" customFormat="1" ht="25.5" x14ac:dyDescent="0.2">
      <c r="A93" s="17"/>
      <c r="B93" s="91" t="s">
        <v>186</v>
      </c>
      <c r="C93" s="95" t="s">
        <v>180</v>
      </c>
      <c r="D93" s="95" t="s">
        <v>183</v>
      </c>
      <c r="E93" s="96">
        <v>278</v>
      </c>
      <c r="F93" s="82">
        <v>228</v>
      </c>
      <c r="G93" s="33"/>
      <c r="H93" s="33"/>
      <c r="I93" s="33"/>
      <c r="J93" s="90"/>
      <c r="K93" s="90"/>
    </row>
    <row r="94" spans="1:12" s="29" customFormat="1" ht="38.25" x14ac:dyDescent="0.2">
      <c r="A94" s="17"/>
      <c r="B94" s="32" t="s">
        <v>187</v>
      </c>
      <c r="C94" s="95" t="s">
        <v>180</v>
      </c>
      <c r="D94" s="95" t="s">
        <v>183</v>
      </c>
      <c r="E94" s="82">
        <v>342</v>
      </c>
      <c r="F94" s="82">
        <v>304</v>
      </c>
      <c r="G94" s="33"/>
      <c r="H94" s="33"/>
      <c r="I94" s="33"/>
      <c r="J94" s="90"/>
      <c r="K94" s="90"/>
    </row>
    <row r="95" spans="1:12" s="29" customFormat="1" ht="25.5" x14ac:dyDescent="0.2">
      <c r="A95" s="17"/>
      <c r="B95" s="91" t="s">
        <v>188</v>
      </c>
      <c r="C95" s="95" t="s">
        <v>180</v>
      </c>
      <c r="D95" s="95" t="s">
        <v>183</v>
      </c>
      <c r="E95" s="82">
        <v>127</v>
      </c>
      <c r="F95" s="82">
        <v>100</v>
      </c>
      <c r="G95" s="33"/>
      <c r="H95" s="33"/>
      <c r="I95" s="33"/>
      <c r="J95" s="90"/>
      <c r="K95" s="90"/>
    </row>
    <row r="96" spans="1:12" s="29" customFormat="1" ht="25.5" x14ac:dyDescent="0.2">
      <c r="A96" s="17"/>
      <c r="B96" s="32" t="s">
        <v>189</v>
      </c>
      <c r="C96" s="95" t="s">
        <v>180</v>
      </c>
      <c r="D96" s="95" t="s">
        <v>190</v>
      </c>
      <c r="E96" s="82">
        <v>178</v>
      </c>
      <c r="F96" s="82">
        <v>152</v>
      </c>
      <c r="G96" s="33"/>
      <c r="H96" s="33"/>
      <c r="I96" s="33"/>
      <c r="J96" s="90"/>
      <c r="K96" s="90"/>
    </row>
    <row r="97" spans="1:11" s="29" customFormat="1" ht="25.5" x14ac:dyDescent="0.2">
      <c r="A97" s="17"/>
      <c r="B97" s="32" t="s">
        <v>191</v>
      </c>
      <c r="C97" s="95" t="s">
        <v>180</v>
      </c>
      <c r="D97" s="95" t="s">
        <v>190</v>
      </c>
      <c r="E97" s="82">
        <v>292</v>
      </c>
      <c r="F97" s="82">
        <v>266</v>
      </c>
      <c r="G97" s="33"/>
      <c r="H97" s="33"/>
      <c r="I97" s="33"/>
      <c r="J97" s="90"/>
      <c r="K97" s="90"/>
    </row>
    <row r="98" spans="1:11" s="29" customFormat="1" ht="25.5" x14ac:dyDescent="0.2">
      <c r="A98" s="17"/>
      <c r="B98" s="32" t="s">
        <v>192</v>
      </c>
      <c r="C98" s="95" t="s">
        <v>180</v>
      </c>
      <c r="D98" s="95" t="s">
        <v>190</v>
      </c>
      <c r="E98" s="82">
        <v>117</v>
      </c>
      <c r="F98" s="82">
        <v>90</v>
      </c>
      <c r="G98" s="33"/>
      <c r="H98" s="33"/>
      <c r="I98" s="33"/>
      <c r="J98" s="90"/>
      <c r="K98" s="90"/>
    </row>
    <row r="99" spans="1:11" s="29" customFormat="1" ht="38.25" x14ac:dyDescent="0.2">
      <c r="A99" s="17"/>
      <c r="B99" s="91" t="s">
        <v>193</v>
      </c>
      <c r="C99" s="95" t="s">
        <v>180</v>
      </c>
      <c r="D99" s="95" t="s">
        <v>190</v>
      </c>
      <c r="E99" s="82">
        <v>353</v>
      </c>
      <c r="F99" s="82">
        <v>304</v>
      </c>
      <c r="G99" s="33"/>
      <c r="H99" s="33"/>
      <c r="I99" s="33"/>
      <c r="J99" s="90"/>
      <c r="K99" s="90"/>
    </row>
    <row r="100" spans="1:11" s="29" customFormat="1" ht="25.5" x14ac:dyDescent="0.2">
      <c r="A100" s="17"/>
      <c r="B100" s="32" t="s">
        <v>194</v>
      </c>
      <c r="C100" s="95" t="s">
        <v>180</v>
      </c>
      <c r="D100" s="95" t="s">
        <v>190</v>
      </c>
      <c r="E100" s="82">
        <v>315</v>
      </c>
      <c r="F100" s="82">
        <v>266</v>
      </c>
      <c r="G100" s="33"/>
      <c r="H100" s="33"/>
      <c r="I100" s="33"/>
      <c r="J100" s="90"/>
      <c r="K100" s="90"/>
    </row>
    <row r="101" spans="1:11" s="29" customFormat="1" ht="25.5" x14ac:dyDescent="0.2">
      <c r="A101" s="17"/>
      <c r="B101" s="32" t="s">
        <v>195</v>
      </c>
      <c r="C101" s="95" t="s">
        <v>180</v>
      </c>
      <c r="D101" s="95" t="s">
        <v>190</v>
      </c>
      <c r="E101" s="82">
        <v>239</v>
      </c>
      <c r="F101" s="82">
        <v>190</v>
      </c>
      <c r="G101" s="33"/>
      <c r="H101" s="33"/>
      <c r="I101" s="33"/>
      <c r="J101" s="90"/>
      <c r="K101" s="90"/>
    </row>
    <row r="102" spans="1:11" s="29" customFormat="1" ht="25.5" x14ac:dyDescent="0.2">
      <c r="A102" s="17"/>
      <c r="B102" s="32" t="s">
        <v>196</v>
      </c>
      <c r="C102" s="95" t="s">
        <v>180</v>
      </c>
      <c r="D102" s="95" t="s">
        <v>190</v>
      </c>
      <c r="E102" s="82">
        <v>102</v>
      </c>
      <c r="F102" s="82">
        <v>76</v>
      </c>
      <c r="G102" s="33"/>
      <c r="H102" s="33"/>
      <c r="I102" s="33"/>
      <c r="J102" s="90"/>
      <c r="K102" s="90"/>
    </row>
    <row r="103" spans="1:11" s="29" customFormat="1" ht="25.5" x14ac:dyDescent="0.2">
      <c r="A103" s="17"/>
      <c r="B103" s="32" t="s">
        <v>197</v>
      </c>
      <c r="C103" s="95" t="s">
        <v>180</v>
      </c>
      <c r="D103" s="95" t="s">
        <v>183</v>
      </c>
      <c r="E103" s="82">
        <v>135</v>
      </c>
      <c r="F103" s="82">
        <v>114</v>
      </c>
      <c r="G103" s="33"/>
      <c r="H103" s="33"/>
      <c r="I103" s="33"/>
      <c r="J103" s="90"/>
      <c r="K103" s="90"/>
    </row>
    <row r="104" spans="1:11" s="29" customFormat="1" ht="25.5" x14ac:dyDescent="0.2">
      <c r="A104" s="17"/>
      <c r="B104" s="32" t="s">
        <v>198</v>
      </c>
      <c r="C104" s="95" t="s">
        <v>180</v>
      </c>
      <c r="D104" s="95" t="s">
        <v>183</v>
      </c>
      <c r="E104" s="82">
        <v>403</v>
      </c>
      <c r="F104" s="82">
        <v>342</v>
      </c>
      <c r="G104" s="33"/>
      <c r="H104" s="33"/>
      <c r="I104" s="33"/>
      <c r="J104" s="90"/>
      <c r="K104" s="90"/>
    </row>
    <row r="105" spans="1:11" s="29" customFormat="1" ht="25.5" x14ac:dyDescent="0.2">
      <c r="A105" s="17"/>
      <c r="B105" s="32" t="s">
        <v>199</v>
      </c>
      <c r="C105" s="95" t="s">
        <v>180</v>
      </c>
      <c r="D105" s="95" t="s">
        <v>183</v>
      </c>
      <c r="E105" s="82">
        <v>124</v>
      </c>
      <c r="F105" s="97">
        <v>90</v>
      </c>
      <c r="G105" s="33"/>
      <c r="H105" s="33"/>
      <c r="I105" s="33"/>
      <c r="J105" s="90"/>
      <c r="K105" s="90"/>
    </row>
    <row r="106" spans="1:11" s="29" customFormat="1" ht="25.5" x14ac:dyDescent="0.2">
      <c r="A106" s="17"/>
      <c r="B106" s="32" t="s">
        <v>200</v>
      </c>
      <c r="C106" s="95" t="s">
        <v>183</v>
      </c>
      <c r="D106" s="95" t="s">
        <v>190</v>
      </c>
      <c r="E106" s="82">
        <v>4174</v>
      </c>
      <c r="F106" s="82">
        <v>4174</v>
      </c>
      <c r="G106" s="33"/>
      <c r="H106" s="33"/>
      <c r="I106" s="33"/>
      <c r="J106" s="90"/>
      <c r="K106" s="90"/>
    </row>
    <row r="107" spans="1:11" s="29" customFormat="1" x14ac:dyDescent="0.2">
      <c r="A107" s="17"/>
      <c r="B107" s="89"/>
      <c r="C107" s="88"/>
      <c r="D107" s="88"/>
      <c r="E107" s="34"/>
      <c r="F107" s="34"/>
      <c r="G107" s="33"/>
      <c r="H107" s="33"/>
      <c r="I107" s="33"/>
      <c r="J107" s="90"/>
      <c r="K107" s="90"/>
    </row>
    <row r="108" spans="1:11" x14ac:dyDescent="0.2">
      <c r="A108" s="21" t="s">
        <v>27</v>
      </c>
      <c r="B108" s="23" t="s">
        <v>28</v>
      </c>
      <c r="C108" s="57"/>
      <c r="D108" s="57"/>
      <c r="E108" s="24"/>
      <c r="F108" s="24"/>
      <c r="G108" s="57"/>
      <c r="H108" s="57"/>
      <c r="I108" s="57"/>
    </row>
    <row r="109" spans="1:11" x14ac:dyDescent="0.2">
      <c r="A109" s="21" t="s">
        <v>29</v>
      </c>
      <c r="B109" s="58" t="s">
        <v>30</v>
      </c>
      <c r="C109" s="57"/>
      <c r="D109" s="57"/>
      <c r="E109" s="59"/>
      <c r="F109" s="109">
        <f>SUM(F110:F115)</f>
        <v>137623</v>
      </c>
      <c r="G109" s="57"/>
      <c r="H109" s="57"/>
      <c r="I109" s="57"/>
    </row>
    <row r="110" spans="1:11" x14ac:dyDescent="0.2">
      <c r="A110" s="17" t="s">
        <v>31</v>
      </c>
      <c r="B110" s="60" t="s">
        <v>32</v>
      </c>
      <c r="C110" s="52"/>
      <c r="D110" s="52"/>
      <c r="E110" s="61"/>
      <c r="F110" s="62">
        <v>102003</v>
      </c>
      <c r="G110" s="52"/>
      <c r="H110" s="52"/>
      <c r="I110" s="52"/>
    </row>
    <row r="111" spans="1:11" x14ac:dyDescent="0.2">
      <c r="A111" s="17" t="s">
        <v>33</v>
      </c>
      <c r="B111" s="60" t="s">
        <v>34</v>
      </c>
      <c r="C111" s="52"/>
      <c r="D111" s="52"/>
      <c r="E111" s="61"/>
      <c r="F111" s="62"/>
      <c r="G111" s="52"/>
      <c r="H111" s="52"/>
      <c r="I111" s="52"/>
    </row>
    <row r="112" spans="1:11" x14ac:dyDescent="0.2">
      <c r="A112" s="17" t="s">
        <v>35</v>
      </c>
      <c r="B112" s="60" t="s">
        <v>36</v>
      </c>
      <c r="C112" s="52"/>
      <c r="D112" s="52"/>
      <c r="E112" s="61"/>
      <c r="F112" s="62">
        <v>22462</v>
      </c>
      <c r="G112" s="52"/>
      <c r="H112" s="52"/>
      <c r="I112" s="52"/>
    </row>
    <row r="113" spans="1:11" x14ac:dyDescent="0.2">
      <c r="A113" s="17" t="s">
        <v>37</v>
      </c>
      <c r="B113" s="60" t="s">
        <v>38</v>
      </c>
      <c r="C113" s="52"/>
      <c r="D113" s="52"/>
      <c r="E113" s="61"/>
      <c r="F113" s="62">
        <f>319+98</f>
        <v>417</v>
      </c>
      <c r="G113" s="52"/>
      <c r="H113" s="52"/>
      <c r="I113" s="52"/>
    </row>
    <row r="114" spans="1:11" x14ac:dyDescent="0.2">
      <c r="A114" s="17" t="s">
        <v>39</v>
      </c>
      <c r="B114" s="60" t="s">
        <v>202</v>
      </c>
      <c r="C114" s="52"/>
      <c r="D114" s="52"/>
      <c r="E114" s="61"/>
      <c r="F114" s="62">
        <v>1026</v>
      </c>
      <c r="G114" s="52"/>
      <c r="H114" s="52"/>
      <c r="I114" s="52"/>
    </row>
    <row r="115" spans="1:11" x14ac:dyDescent="0.2">
      <c r="A115" s="17" t="s">
        <v>203</v>
      </c>
      <c r="B115" s="60" t="s">
        <v>40</v>
      </c>
      <c r="C115" s="52"/>
      <c r="D115" s="52"/>
      <c r="E115" s="61"/>
      <c r="F115" s="62">
        <v>11715</v>
      </c>
      <c r="G115" s="52"/>
      <c r="H115" s="52"/>
      <c r="I115" s="52"/>
    </row>
    <row r="116" spans="1:11" s="63" customFormat="1" ht="17.25" customHeight="1" x14ac:dyDescent="0.25">
      <c r="A116" s="108" t="s">
        <v>41</v>
      </c>
      <c r="B116" s="108"/>
      <c r="C116" s="108"/>
      <c r="D116" s="108"/>
      <c r="E116" s="108"/>
      <c r="F116" s="108"/>
      <c r="G116" s="108"/>
      <c r="H116" s="108"/>
      <c r="I116" s="108"/>
    </row>
    <row r="117" spans="1:11" s="64" customFormat="1" ht="15.75" x14ac:dyDescent="0.25">
      <c r="A117" s="64" t="s">
        <v>42</v>
      </c>
      <c r="B117" s="70"/>
      <c r="C117" s="65"/>
      <c r="D117" s="65"/>
      <c r="E117" s="65"/>
    </row>
    <row r="118" spans="1:11" s="64" customFormat="1" ht="28.5" customHeight="1" x14ac:dyDescent="0.25">
      <c r="A118" s="99" t="s">
        <v>43</v>
      </c>
      <c r="B118" s="99"/>
      <c r="C118" s="99"/>
      <c r="D118" s="99"/>
      <c r="E118" s="99"/>
      <c r="F118" s="99"/>
      <c r="G118" s="99"/>
      <c r="H118" s="99"/>
      <c r="I118" s="99"/>
    </row>
    <row r="119" spans="1:11" s="64" customFormat="1" ht="33.75" customHeight="1" x14ac:dyDescent="0.25">
      <c r="A119" s="99" t="s">
        <v>44</v>
      </c>
      <c r="B119" s="99"/>
      <c r="C119" s="99"/>
      <c r="D119" s="99"/>
      <c r="E119" s="99"/>
      <c r="F119" s="99"/>
      <c r="G119" s="99"/>
      <c r="H119" s="99"/>
      <c r="I119" s="99"/>
      <c r="J119" s="66"/>
      <c r="K119" s="66"/>
    </row>
    <row r="120" spans="1:11" s="64" customFormat="1" ht="32.25" customHeight="1" x14ac:dyDescent="0.25">
      <c r="A120" s="99" t="s">
        <v>45</v>
      </c>
      <c r="B120" s="99"/>
      <c r="C120" s="99"/>
      <c r="D120" s="99"/>
      <c r="E120" s="99"/>
      <c r="F120" s="99"/>
      <c r="G120" s="99"/>
      <c r="H120" s="99"/>
      <c r="I120" s="99"/>
    </row>
    <row r="121" spans="1:11" s="64" customFormat="1" ht="36" customHeight="1" x14ac:dyDescent="0.25">
      <c r="A121" s="99" t="s">
        <v>46</v>
      </c>
      <c r="B121" s="99"/>
      <c r="C121" s="99"/>
      <c r="D121" s="99"/>
      <c r="E121" s="99"/>
      <c r="F121" s="99"/>
      <c r="G121" s="99"/>
      <c r="H121" s="99"/>
      <c r="I121" s="99"/>
      <c r="J121" s="66"/>
      <c r="K121" s="66"/>
    </row>
    <row r="122" spans="1:11" s="64" customFormat="1" ht="26.25" customHeight="1" x14ac:dyDescent="0.25">
      <c r="A122" s="99"/>
      <c r="B122" s="99"/>
      <c r="C122" s="99"/>
      <c r="D122" s="99"/>
      <c r="E122" s="99"/>
      <c r="F122" s="99"/>
      <c r="G122" s="99"/>
      <c r="H122" s="99"/>
      <c r="I122" s="99"/>
      <c r="J122" s="66"/>
      <c r="K122" s="66"/>
    </row>
    <row r="123" spans="1:11" ht="25.5" customHeight="1" x14ac:dyDescent="0.3">
      <c r="A123" s="69"/>
      <c r="B123" s="67"/>
      <c r="C123" s="69"/>
      <c r="D123" s="69"/>
      <c r="E123" s="69"/>
      <c r="F123" s="69"/>
      <c r="G123" s="69"/>
      <c r="H123" s="69"/>
      <c r="I123" s="69"/>
    </row>
    <row r="124" spans="1:11" ht="21.75" customHeight="1" x14ac:dyDescent="0.3">
      <c r="B124" s="69"/>
    </row>
    <row r="129" spans="5:5" ht="15.75" x14ac:dyDescent="0.25">
      <c r="E129" s="68"/>
    </row>
  </sheetData>
  <mergeCells count="14">
    <mergeCell ref="A122:I122"/>
    <mergeCell ref="A8:I8"/>
    <mergeCell ref="A9:I9"/>
    <mergeCell ref="A10:I10"/>
    <mergeCell ref="A12:A13"/>
    <mergeCell ref="B12:B13"/>
    <mergeCell ref="C12:D12"/>
    <mergeCell ref="E12:F12"/>
    <mergeCell ref="G12:I12"/>
    <mergeCell ref="A116:I116"/>
    <mergeCell ref="A118:I118"/>
    <mergeCell ref="A119:I119"/>
    <mergeCell ref="A120:I120"/>
    <mergeCell ref="A121:I121"/>
  </mergeCells>
  <pageMargins left="0.78740157480314965" right="0.39370078740157483" top="0.39370078740157483" bottom="0.39370078740157483" header="0.39370078740157483" footer="0.19685039370078741"/>
  <pageSetup paperSize="8" scale="74" fitToHeight="2" orientation="portrait" horizontalDpi="4294967295" verticalDpi="4294967295" r:id="rId1"/>
  <headerFooter differentOddEven="1" alignWithMargins="0">
    <oddHeader>&amp;R&amp;"Times New Roman,обычный"&amp;14 4</oddHeader>
    <evenHeader>&amp;R&amp;"Times New Roman,обычный"&amp;14 6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Инвест.программы</vt:lpstr>
      <vt:lpstr>Инвест.программы!Заголовки_для_печати</vt:lpstr>
      <vt:lpstr>Инвест.программы!Область_печати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Филатова Елена Ивановна</dc:creator>
  <cp:lastModifiedBy>Хицкова Елена Владимировна</cp:lastModifiedBy>
  <cp:lastPrinted>2017-03-24T06:55:02Z</cp:lastPrinted>
  <dcterms:created xsi:type="dcterms:W3CDTF">2013-05-31T05:08:49Z</dcterms:created>
  <dcterms:modified xsi:type="dcterms:W3CDTF">2017-04-03T14:13:32Z</dcterms:modified>
</cp:coreProperties>
</file>